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1"/>
  <workbookPr/>
  <mc:AlternateContent xmlns:mc="http://schemas.openxmlformats.org/markup-compatibility/2006">
    <mc:Choice Requires="x15">
      <x15ac:absPath xmlns:x15ac="http://schemas.microsoft.com/office/spreadsheetml/2010/11/ac" url="https://uniofnottm-my.sharepoint.com/personal/donald_giddings_nottingham_ac_uk/Documents/MM3TF3/"/>
    </mc:Choice>
  </mc:AlternateContent>
  <xr:revisionPtr revIDLastSave="0" documentId="11_2565B8ED4613A55DDFE23B10E00A6D1F3678313A" xr6:coauthVersionLast="47" xr6:coauthVersionMax="47" xr10:uidLastSave="{00000000-0000-0000-0000-000000000000}"/>
  <bookViews>
    <workbookView xWindow="0" yWindow="0" windowWidth="20700" windowHeight="7830" xr2:uid="{00000000-000D-0000-FFFF-FFFF00000000}"/>
  </bookViews>
  <sheets>
    <sheet name="Sheet1" sheetId="1" r:id="rId1"/>
  </sheets>
  <definedNames>
    <definedName name="gamma">Sheet1!$F$10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" i="1" l="1"/>
  <c r="G15" i="1"/>
  <c r="G16" i="1"/>
  <c r="G17" i="1"/>
  <c r="G18" i="1"/>
  <c r="G19" i="1"/>
  <c r="G20" i="1"/>
  <c r="G21" i="1"/>
  <c r="G13" i="1"/>
  <c r="F21" i="1"/>
  <c r="F14" i="1"/>
  <c r="F15" i="1"/>
  <c r="F16" i="1"/>
  <c r="F17" i="1"/>
  <c r="F18" i="1"/>
  <c r="F19" i="1"/>
  <c r="F20" i="1"/>
  <c r="F13" i="1"/>
</calcChain>
</file>

<file path=xl/sharedStrings.xml><?xml version="1.0" encoding="utf-8"?>
<sst xmlns="http://schemas.openxmlformats.org/spreadsheetml/2006/main" count="4" uniqueCount="4">
  <si>
    <t>gamma</t>
  </si>
  <si>
    <t>inlet M</t>
  </si>
  <si>
    <t>4Cf(L*/D)</t>
  </si>
  <si>
    <t>q*/CpT0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</si>
</sst>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0201443569553805E-2"/>
          <c:y val="3.8095238095238099E-2"/>
          <c:w val="0.88164545056867893"/>
          <c:h val="0.92380952380952386"/>
        </c:manualLayout>
      </c:layout>
      <c:scatterChart>
        <c:scatterStyle val="smoothMarker"/>
        <c:varyColors val="0"/>
        <c:ser>
          <c:idx val="0"/>
          <c:order val="0"/>
          <c:tx>
            <c:strRef>
              <c:f>Sheet1!$F$12</c:f>
              <c:strCache>
                <c:ptCount val="1"/>
                <c:pt idx="0">
                  <c:v>4Cf(L*/D)</c:v>
                </c:pt>
              </c:strCache>
            </c:strRef>
          </c:tx>
          <c:spPr>
            <a:ln w="19050" cap="rnd">
              <a:solidFill>
                <a:sysClr val="windowText" lastClr="000000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Sheet1!$E$13:$E$21</c:f>
              <c:numCache>
                <c:formatCode>General</c:formatCode>
                <c:ptCount val="9"/>
                <c:pt idx="0">
                  <c:v>0.1</c:v>
                </c:pt>
                <c:pt idx="1">
                  <c:v>0.2</c:v>
                </c:pt>
                <c:pt idx="2">
                  <c:v>0.3</c:v>
                </c:pt>
                <c:pt idx="3">
                  <c:v>0.4</c:v>
                </c:pt>
                <c:pt idx="4">
                  <c:v>0.5</c:v>
                </c:pt>
                <c:pt idx="5">
                  <c:v>0.6</c:v>
                </c:pt>
                <c:pt idx="6">
                  <c:v>0.7</c:v>
                </c:pt>
                <c:pt idx="7">
                  <c:v>0.8</c:v>
                </c:pt>
                <c:pt idx="8">
                  <c:v>0.9</c:v>
                </c:pt>
              </c:numCache>
            </c:numRef>
          </c:xVal>
          <c:yVal>
            <c:numRef>
              <c:f>Sheet1!$F$13:$F$21</c:f>
              <c:numCache>
                <c:formatCode>General</c:formatCode>
                <c:ptCount val="9"/>
                <c:pt idx="0">
                  <c:v>66.921560029837011</c:v>
                </c:pt>
                <c:pt idx="1">
                  <c:v>14.533266481951348</c:v>
                </c:pt>
                <c:pt idx="2">
                  <c:v>5.299253105091152</c:v>
                </c:pt>
                <c:pt idx="3">
                  <c:v>2.3084926508453765</c:v>
                </c:pt>
                <c:pt idx="4">
                  <c:v>1.0690603127182559</c:v>
                </c:pt>
                <c:pt idx="5">
                  <c:v>0.49082205265272394</c:v>
                </c:pt>
                <c:pt idx="6">
                  <c:v>0.20813851251828108</c:v>
                </c:pt>
                <c:pt idx="7">
                  <c:v>7.2289972362572452E-2</c:v>
                </c:pt>
                <c:pt idx="8">
                  <c:v>1.4512386923476367E-2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1AD-48FB-A00B-315E7E653727}"/>
            </c:ext>
          </c:extLst>
        </c:ser>
        <c:ser>
          <c:idx val="1"/>
          <c:order val="1"/>
          <c:tx>
            <c:strRef>
              <c:f>Sheet1!$G$12</c:f>
              <c:strCache>
                <c:ptCount val="1"/>
                <c:pt idx="0">
                  <c:v>q*/CpT0</c:v>
                </c:pt>
              </c:strCache>
            </c:strRef>
          </c:tx>
          <c:spPr>
            <a:ln w="19050" cap="rnd">
              <a:solidFill>
                <a:sysClr val="windowText" lastClr="000000"/>
              </a:solidFill>
              <a:round/>
            </a:ln>
            <a:effectLst/>
          </c:spPr>
          <c:marker>
            <c:symbol val="none"/>
          </c:marker>
          <c:xVal>
            <c:numRef>
              <c:f>Sheet1!$E$13:$E$21</c:f>
              <c:numCache>
                <c:formatCode>General</c:formatCode>
                <c:ptCount val="9"/>
                <c:pt idx="0">
                  <c:v>0.1</c:v>
                </c:pt>
                <c:pt idx="1">
                  <c:v>0.2</c:v>
                </c:pt>
                <c:pt idx="2">
                  <c:v>0.3</c:v>
                </c:pt>
                <c:pt idx="3">
                  <c:v>0.4</c:v>
                </c:pt>
                <c:pt idx="4">
                  <c:v>0.5</c:v>
                </c:pt>
                <c:pt idx="5">
                  <c:v>0.6</c:v>
                </c:pt>
                <c:pt idx="6">
                  <c:v>0.7</c:v>
                </c:pt>
                <c:pt idx="7">
                  <c:v>0.8</c:v>
                </c:pt>
                <c:pt idx="8">
                  <c:v>0.9</c:v>
                </c:pt>
              </c:numCache>
            </c:numRef>
          </c:xVal>
          <c:yVal>
            <c:numRef>
              <c:f>Sheet1!$G$13:$G$21</c:f>
              <c:numCache>
                <c:formatCode>General</c:formatCode>
                <c:ptCount val="9"/>
                <c:pt idx="0">
                  <c:v>20.377994011976046</c:v>
                </c:pt>
                <c:pt idx="1">
                  <c:v>4.7619047619047619</c:v>
                </c:pt>
                <c:pt idx="2">
                  <c:v>1.8830040748017169</c:v>
                </c:pt>
                <c:pt idx="3">
                  <c:v>0.89026162790697638</c:v>
                </c:pt>
                <c:pt idx="4">
                  <c:v>0.44642857142857162</c:v>
                </c:pt>
                <c:pt idx="5">
                  <c:v>0.22111663902708667</c:v>
                </c:pt>
                <c:pt idx="6">
                  <c:v>0.10071651611464283</c:v>
                </c:pt>
                <c:pt idx="7">
                  <c:v>3.7400265957446832E-2</c:v>
                </c:pt>
                <c:pt idx="8">
                  <c:v>7.990515855308411E-3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81AD-48FB-A00B-315E7E6537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56642040"/>
        <c:axId val="319466528"/>
      </c:scatterChart>
      <c:valAx>
        <c:axId val="256642040"/>
        <c:scaling>
          <c:orientation val="minMax"/>
          <c:max val="0.9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9466528"/>
        <c:crosses val="autoZero"/>
        <c:crossBetween val="midCat"/>
      </c:valAx>
      <c:valAx>
        <c:axId val="319466528"/>
        <c:scaling>
          <c:logBase val="10"/>
          <c:orientation val="minMax"/>
          <c:min val="1.0000000000000002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in"/>
        <c:minorTickMark val="in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566420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6988845144356959"/>
          <c:y val="0.23722889184306512"/>
          <c:w val="0.20094488188976375"/>
          <c:h val="8.875801767382628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8</xdr:col>
      <xdr:colOff>409575</xdr:colOff>
      <xdr:row>3</xdr:row>
      <xdr:rowOff>9525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0500"/>
          <a:ext cx="2847975" cy="390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76200</xdr:colOff>
      <xdr:row>6</xdr:row>
      <xdr:rowOff>180975</xdr:rowOff>
    </xdr:from>
    <xdr:to>
      <xdr:col>5</xdr:col>
      <xdr:colOff>571500</xdr:colOff>
      <xdr:row>8</xdr:row>
      <xdr:rowOff>133350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4200" y="1323975"/>
          <a:ext cx="495300" cy="333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342900</xdr:colOff>
      <xdr:row>2</xdr:row>
      <xdr:rowOff>28575</xdr:rowOff>
    </xdr:from>
    <xdr:to>
      <xdr:col>16</xdr:col>
      <xdr:colOff>38100</xdr:colOff>
      <xdr:row>27</xdr:row>
      <xdr:rowOff>95250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0</xdr:colOff>
      <xdr:row>4</xdr:row>
      <xdr:rowOff>0</xdr:rowOff>
    </xdr:from>
    <xdr:to>
      <xdr:col>9</xdr:col>
      <xdr:colOff>561975</xdr:colOff>
      <xdr:row>6</xdr:row>
      <xdr:rowOff>133350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62000"/>
          <a:ext cx="3609975" cy="514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E10:G21"/>
  <sheetViews>
    <sheetView tabSelected="1" workbookViewId="0">
      <selection activeCell="G11" sqref="G11"/>
    </sheetView>
  </sheetViews>
  <sheetFormatPr defaultRowHeight="15"/>
  <sheetData>
    <row r="10" spans="5:7">
      <c r="E10" t="s">
        <v>0</v>
      </c>
      <c r="F10">
        <v>1.4</v>
      </c>
    </row>
    <row r="11" spans="5:7">
      <c r="E11" t="s">
        <v>1</v>
      </c>
    </row>
    <row r="12" spans="5:7">
      <c r="F12" t="s">
        <v>2</v>
      </c>
      <c r="G12" t="s">
        <v>3</v>
      </c>
    </row>
    <row r="13" spans="5:7">
      <c r="E13">
        <v>0.1</v>
      </c>
      <c r="F13">
        <f>(1/gamma)*(1-E13^2)/E13^2+((gamma+1)/(2*gamma))*LN((gamma+1)*E13^2/(2+(gamma-1)*E13^2))</f>
        <v>66.921560029837011</v>
      </c>
      <c r="G13">
        <f>1/((1+gamma)*E13^2*(2+(gamma-1)*E13^2)/(1+gamma*E13^2)^2)-1</f>
        <v>20.377994011976046</v>
      </c>
    </row>
    <row r="14" spans="5:7">
      <c r="E14">
        <v>0.2</v>
      </c>
      <c r="F14">
        <f>(1/gamma)*(1-E14^2)/E14^2+((gamma+1)/(2*gamma))*LN((gamma+1)*E14^2/(2+(gamma-1)*E14^2))</f>
        <v>14.533266481951348</v>
      </c>
      <c r="G14">
        <f>1/((1+gamma)*E14^2*(2+(gamma-1)*E14^2)/(1+gamma*E14^2)^2)-1</f>
        <v>4.7619047619047619</v>
      </c>
    </row>
    <row r="15" spans="5:7">
      <c r="E15">
        <v>0.3</v>
      </c>
      <c r="F15">
        <f>(1/gamma)*(1-E15^2)/E15^2+((gamma+1)/(2*gamma))*LN((gamma+1)*E15^2/(2+(gamma-1)*E15^2))</f>
        <v>5.299253105091152</v>
      </c>
      <c r="G15">
        <f>1/((1+gamma)*E15^2*(2+(gamma-1)*E15^2)/(1+gamma*E15^2)^2)-1</f>
        <v>1.8830040748017169</v>
      </c>
    </row>
    <row r="16" spans="5:7">
      <c r="E16">
        <v>0.4</v>
      </c>
      <c r="F16">
        <f>(1/gamma)*(1-E16^2)/E16^2+((gamma+1)/(2*gamma))*LN((gamma+1)*E16^2/(2+(gamma-1)*E16^2))</f>
        <v>2.3084926508453765</v>
      </c>
      <c r="G16">
        <f>1/((1+gamma)*E16^2*(2+(gamma-1)*E16^2)/(1+gamma*E16^2)^2)-1</f>
        <v>0.89026162790697638</v>
      </c>
    </row>
    <row r="17" spans="5:7">
      <c r="E17">
        <v>0.5</v>
      </c>
      <c r="F17">
        <f>(1/gamma)*(1-E17^2)/E17^2+((gamma+1)/(2*gamma))*LN((gamma+1)*E17^2/(2+(gamma-1)*E17^2))</f>
        <v>1.0690603127182559</v>
      </c>
      <c r="G17">
        <f>1/((1+gamma)*E17^2*(2+(gamma-1)*E17^2)/(1+gamma*E17^2)^2)-1</f>
        <v>0.44642857142857162</v>
      </c>
    </row>
    <row r="18" spans="5:7">
      <c r="E18">
        <v>0.6</v>
      </c>
      <c r="F18">
        <f>(1/gamma)*(1-E18^2)/E18^2+((gamma+1)/(2*gamma))*LN((gamma+1)*E18^2/(2+(gamma-1)*E18^2))</f>
        <v>0.49082205265272394</v>
      </c>
      <c r="G18">
        <f>1/((1+gamma)*E18^2*(2+(gamma-1)*E18^2)/(1+gamma*E18^2)^2)-1</f>
        <v>0.22111663902708667</v>
      </c>
    </row>
    <row r="19" spans="5:7">
      <c r="E19">
        <v>0.7</v>
      </c>
      <c r="F19">
        <f>(1/gamma)*(1-E19^2)/E19^2+((gamma+1)/(2*gamma))*LN((gamma+1)*E19^2/(2+(gamma-1)*E19^2))</f>
        <v>0.20813851251828108</v>
      </c>
      <c r="G19">
        <f>1/((1+gamma)*E19^2*(2+(gamma-1)*E19^2)/(1+gamma*E19^2)^2)-1</f>
        <v>0.10071651611464283</v>
      </c>
    </row>
    <row r="20" spans="5:7">
      <c r="E20">
        <v>0.8</v>
      </c>
      <c r="F20">
        <f>(1/gamma)*(1-E20^2)/E20^2+((gamma+1)/(2*gamma))*LN((gamma+1)*E20^2/(2+(gamma-1)*E20^2))</f>
        <v>7.2289972362572452E-2</v>
      </c>
      <c r="G20">
        <f>1/((1+gamma)*E20^2*(2+(gamma-1)*E20^2)/(1+gamma*E20^2)^2)-1</f>
        <v>3.7400265957446832E-2</v>
      </c>
    </row>
    <row r="21" spans="5:7">
      <c r="E21">
        <v>0.9</v>
      </c>
      <c r="F21">
        <f>(1/gamma)*(1-E21^2)/E21^2+((gamma+1)/(2*gamma))*LN((gamma+1)*E21^2/(2+(gamma-1)*E21^2))</f>
        <v>1.4512386923476367E-2</v>
      </c>
      <c r="G21">
        <f>1/((1+gamma)*E21^2*(2+(gamma-1)*E21^2)/(1+gamma*E21^2)^2)-1</f>
        <v>7.990515855308411E-3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University of Nottingham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Donald Giddings</dc:creator>
  <cp:keywords/>
  <dc:description/>
  <cp:lastModifiedBy>Donald Giddings (staff)</cp:lastModifiedBy>
  <cp:revision/>
  <dcterms:created xsi:type="dcterms:W3CDTF">2019-04-01T09:50:43Z</dcterms:created>
  <dcterms:modified xsi:type="dcterms:W3CDTF">2024-01-31T13:42:42Z</dcterms:modified>
  <cp:category/>
  <cp:contentStatus/>
</cp:coreProperties>
</file>