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eazdg1\Desktop\TF3\"/>
    </mc:Choice>
  </mc:AlternateContent>
  <xr:revisionPtr revIDLastSave="0" documentId="13_ncr:1_{A6A5A895-F9CF-4134-B008-E62C436C2723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normal shock" sheetId="1" r:id="rId1"/>
    <sheet name="Prantdl-Meyer" sheetId="2" r:id="rId2"/>
    <sheet name="isentropic" sheetId="5" r:id="rId3"/>
    <sheet name="oblique (2)" sheetId="4" r:id="rId4"/>
    <sheet name="critical" sheetId="6" r:id="rId5"/>
  </sheets>
  <definedNames>
    <definedName name="gamma">critical!$B$1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6" l="1"/>
  <c r="F3" i="6"/>
  <c r="D3" i="6"/>
  <c r="D4" i="5"/>
  <c r="F4" i="5" s="1"/>
  <c r="C7" i="2"/>
  <c r="C8" i="2"/>
  <c r="C9" i="2"/>
  <c r="C10" i="2"/>
  <c r="C11" i="2"/>
  <c r="C12" i="2"/>
  <c r="C13" i="2"/>
  <c r="C14" i="2"/>
  <c r="C15" i="2"/>
  <c r="C16" i="2"/>
  <c r="C17" i="2"/>
  <c r="C97" i="2"/>
  <c r="C98" i="2"/>
  <c r="C99" i="2"/>
  <c r="C100" i="2"/>
  <c r="C6" i="2"/>
  <c r="D15" i="2"/>
  <c r="E4" i="5"/>
  <c r="G4" i="5" s="1"/>
  <c r="K15" i="4"/>
  <c r="J4" i="1"/>
  <c r="M11" i="4"/>
  <c r="L12" i="4"/>
  <c r="M12" i="4"/>
  <c r="I13" i="4"/>
  <c r="J13" i="4"/>
  <c r="K13" i="4"/>
  <c r="L13" i="4"/>
  <c r="M13" i="4"/>
  <c r="H14" i="4"/>
  <c r="I14" i="4"/>
  <c r="J14" i="4"/>
  <c r="K14" i="4"/>
  <c r="L14" i="4"/>
  <c r="M14" i="4"/>
  <c r="H15" i="4"/>
  <c r="I15" i="4"/>
  <c r="J15" i="4"/>
  <c r="L15" i="4"/>
  <c r="M15" i="4"/>
  <c r="G16" i="4"/>
  <c r="H16" i="4"/>
  <c r="I16" i="4"/>
  <c r="J16" i="4"/>
  <c r="K16" i="4"/>
  <c r="L16" i="4"/>
  <c r="M16" i="4"/>
  <c r="F17" i="4"/>
  <c r="G17" i="4"/>
  <c r="H17" i="4"/>
  <c r="I17" i="4"/>
  <c r="J17" i="4"/>
  <c r="K17" i="4"/>
  <c r="L17" i="4"/>
  <c r="M17" i="4"/>
  <c r="E18" i="4"/>
  <c r="F18" i="4"/>
  <c r="G18" i="4"/>
  <c r="H18" i="4"/>
  <c r="I18" i="4"/>
  <c r="J18" i="4"/>
  <c r="K18" i="4"/>
  <c r="L18" i="4"/>
  <c r="M18" i="4"/>
  <c r="E19" i="4"/>
  <c r="F19" i="4"/>
  <c r="G19" i="4"/>
  <c r="H19" i="4"/>
  <c r="I19" i="4"/>
  <c r="J19" i="4"/>
  <c r="K19" i="4"/>
  <c r="L19" i="4"/>
  <c r="M19" i="4"/>
  <c r="E20" i="4"/>
  <c r="F20" i="4"/>
  <c r="G20" i="4"/>
  <c r="H20" i="4"/>
  <c r="I20" i="4"/>
  <c r="J20" i="4"/>
  <c r="K20" i="4"/>
  <c r="L20" i="4"/>
  <c r="M20" i="4"/>
  <c r="D21" i="4"/>
  <c r="E21" i="4"/>
  <c r="F21" i="4"/>
  <c r="G21" i="4"/>
  <c r="H21" i="4"/>
  <c r="I21" i="4"/>
  <c r="J21" i="4"/>
  <c r="K21" i="4"/>
  <c r="L21" i="4"/>
  <c r="M21" i="4"/>
  <c r="D22" i="4"/>
  <c r="E22" i="4"/>
  <c r="F22" i="4"/>
  <c r="G22" i="4"/>
  <c r="H22" i="4"/>
  <c r="I22" i="4"/>
  <c r="J22" i="4"/>
  <c r="K22" i="4"/>
  <c r="L22" i="4"/>
  <c r="M22" i="4"/>
  <c r="D23" i="4"/>
  <c r="E23" i="4"/>
  <c r="F23" i="4"/>
  <c r="G23" i="4"/>
  <c r="H23" i="4"/>
  <c r="I23" i="4"/>
  <c r="J23" i="4"/>
  <c r="K23" i="4"/>
  <c r="L23" i="4"/>
  <c r="M23" i="4"/>
  <c r="D24" i="4"/>
  <c r="E24" i="4"/>
  <c r="F24" i="4"/>
  <c r="G24" i="4"/>
  <c r="H24" i="4"/>
  <c r="I24" i="4"/>
  <c r="J24" i="4"/>
  <c r="K24" i="4"/>
  <c r="L24" i="4"/>
  <c r="M24" i="4"/>
  <c r="D25" i="4"/>
  <c r="E25" i="4"/>
  <c r="F25" i="4"/>
  <c r="G25" i="4"/>
  <c r="H25" i="4"/>
  <c r="I25" i="4"/>
  <c r="J25" i="4"/>
  <c r="K25" i="4"/>
  <c r="L25" i="4"/>
  <c r="M25" i="4"/>
  <c r="R7" i="4"/>
  <c r="P8" i="4"/>
  <c r="Q8" i="4"/>
  <c r="R8" i="4"/>
  <c r="O9" i="4"/>
  <c r="P9" i="4"/>
  <c r="Q9" i="4"/>
  <c r="R9" i="4"/>
  <c r="O10" i="4"/>
  <c r="P10" i="4"/>
  <c r="Q10" i="4"/>
  <c r="R10" i="4"/>
  <c r="O11" i="4"/>
  <c r="P11" i="4"/>
  <c r="Q11" i="4"/>
  <c r="R11" i="4"/>
  <c r="O12" i="4"/>
  <c r="P12" i="4"/>
  <c r="Q12" i="4"/>
  <c r="R12" i="4"/>
  <c r="O13" i="4"/>
  <c r="P13" i="4"/>
  <c r="Q13" i="4"/>
  <c r="R13" i="4"/>
  <c r="O14" i="4"/>
  <c r="P14" i="4"/>
  <c r="Q14" i="4"/>
  <c r="R14" i="4"/>
  <c r="O15" i="4"/>
  <c r="P15" i="4"/>
  <c r="Q15" i="4"/>
  <c r="R15" i="4"/>
  <c r="O16" i="4"/>
  <c r="P16" i="4"/>
  <c r="Q16" i="4"/>
  <c r="R16" i="4"/>
  <c r="O17" i="4"/>
  <c r="P17" i="4"/>
  <c r="Q17" i="4"/>
  <c r="R17" i="4"/>
  <c r="O18" i="4"/>
  <c r="P18" i="4"/>
  <c r="Q18" i="4"/>
  <c r="R18" i="4"/>
  <c r="O19" i="4"/>
  <c r="P19" i="4"/>
  <c r="Q19" i="4"/>
  <c r="R19" i="4"/>
  <c r="O20" i="4"/>
  <c r="P20" i="4"/>
  <c r="Q20" i="4"/>
  <c r="R20" i="4"/>
  <c r="O21" i="4"/>
  <c r="P21" i="4"/>
  <c r="Q21" i="4"/>
  <c r="R21" i="4"/>
  <c r="O22" i="4"/>
  <c r="P22" i="4"/>
  <c r="Q22" i="4"/>
  <c r="R22" i="4"/>
  <c r="O23" i="4"/>
  <c r="P23" i="4"/>
  <c r="Q23" i="4"/>
  <c r="R23" i="4"/>
  <c r="O24" i="4"/>
  <c r="P24" i="4"/>
  <c r="Q24" i="4"/>
  <c r="R24" i="4"/>
  <c r="O25" i="4"/>
  <c r="P25" i="4"/>
  <c r="Q25" i="4"/>
  <c r="R25" i="4"/>
  <c r="N22" i="4"/>
  <c r="N23" i="4"/>
  <c r="N24" i="4"/>
  <c r="N25" i="4"/>
  <c r="N10" i="4"/>
  <c r="N11" i="4"/>
  <c r="N12" i="4"/>
  <c r="N13" i="4"/>
  <c r="N14" i="4"/>
  <c r="N15" i="4"/>
  <c r="N16" i="4"/>
  <c r="N17" i="4"/>
  <c r="N18" i="4"/>
  <c r="N19" i="4"/>
  <c r="N20" i="4"/>
  <c r="N21" i="4"/>
  <c r="C18" i="4"/>
  <c r="C27" i="4"/>
  <c r="B27" i="4" s="1"/>
  <c r="D27" i="4" s="1"/>
  <c r="E27" i="4" s="1"/>
  <c r="C25" i="4"/>
  <c r="C24" i="4"/>
  <c r="C23" i="4"/>
  <c r="C22" i="4"/>
  <c r="C21" i="4"/>
  <c r="C20" i="4"/>
  <c r="C19" i="4"/>
  <c r="C17" i="4"/>
  <c r="C16" i="4"/>
  <c r="C15" i="4"/>
  <c r="C14" i="4"/>
  <c r="C13" i="4"/>
  <c r="C12" i="4"/>
  <c r="C11" i="4"/>
  <c r="C10" i="4"/>
  <c r="C9" i="4"/>
  <c r="C8" i="4"/>
  <c r="C7" i="4"/>
  <c r="C6" i="4"/>
  <c r="D7" i="2"/>
  <c r="M3" i="1"/>
  <c r="M402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3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N402" i="1"/>
  <c r="N401" i="1"/>
  <c r="M401" i="1"/>
  <c r="N400" i="1"/>
  <c r="M400" i="1"/>
  <c r="N399" i="1"/>
  <c r="M399" i="1"/>
  <c r="N398" i="1"/>
  <c r="M398" i="1"/>
  <c r="N397" i="1"/>
  <c r="M397" i="1"/>
  <c r="N396" i="1"/>
  <c r="M396" i="1"/>
  <c r="N395" i="1"/>
  <c r="M395" i="1"/>
  <c r="N394" i="1"/>
  <c r="M394" i="1"/>
  <c r="N393" i="1"/>
  <c r="M393" i="1"/>
  <c r="N392" i="1"/>
  <c r="M392" i="1"/>
  <c r="N391" i="1"/>
  <c r="M391" i="1"/>
  <c r="N390" i="1"/>
  <c r="M390" i="1"/>
  <c r="N389" i="1"/>
  <c r="M389" i="1"/>
  <c r="N388" i="1"/>
  <c r="M388" i="1"/>
  <c r="N387" i="1"/>
  <c r="M387" i="1"/>
  <c r="N386" i="1"/>
  <c r="M386" i="1"/>
  <c r="N385" i="1"/>
  <c r="M385" i="1"/>
  <c r="N384" i="1"/>
  <c r="M384" i="1"/>
  <c r="N383" i="1"/>
  <c r="M383" i="1"/>
  <c r="N382" i="1"/>
  <c r="M382" i="1"/>
  <c r="N381" i="1"/>
  <c r="M381" i="1"/>
  <c r="N380" i="1"/>
  <c r="M380" i="1"/>
  <c r="N379" i="1"/>
  <c r="M379" i="1"/>
  <c r="N378" i="1"/>
  <c r="M378" i="1"/>
  <c r="N377" i="1"/>
  <c r="M377" i="1"/>
  <c r="N376" i="1"/>
  <c r="M376" i="1"/>
  <c r="N375" i="1"/>
  <c r="M375" i="1"/>
  <c r="N374" i="1"/>
  <c r="M374" i="1"/>
  <c r="N373" i="1"/>
  <c r="M373" i="1"/>
  <c r="N372" i="1"/>
  <c r="M372" i="1"/>
  <c r="N371" i="1"/>
  <c r="M371" i="1"/>
  <c r="N370" i="1"/>
  <c r="M370" i="1"/>
  <c r="N369" i="1"/>
  <c r="M369" i="1"/>
  <c r="N368" i="1"/>
  <c r="M368" i="1"/>
  <c r="N367" i="1"/>
  <c r="M367" i="1"/>
  <c r="N366" i="1"/>
  <c r="M366" i="1"/>
  <c r="N365" i="1"/>
  <c r="M365" i="1"/>
  <c r="N364" i="1"/>
  <c r="M364" i="1"/>
  <c r="N363" i="1"/>
  <c r="M363" i="1"/>
  <c r="N362" i="1"/>
  <c r="M362" i="1"/>
  <c r="N361" i="1"/>
  <c r="M361" i="1"/>
  <c r="N360" i="1"/>
  <c r="M360" i="1"/>
  <c r="N359" i="1"/>
  <c r="M359" i="1"/>
  <c r="N358" i="1"/>
  <c r="M358" i="1"/>
  <c r="N357" i="1"/>
  <c r="M357" i="1"/>
  <c r="N356" i="1"/>
  <c r="M356" i="1"/>
  <c r="N355" i="1"/>
  <c r="M355" i="1"/>
  <c r="N354" i="1"/>
  <c r="M354" i="1"/>
  <c r="N353" i="1"/>
  <c r="M353" i="1"/>
  <c r="N352" i="1"/>
  <c r="M352" i="1"/>
  <c r="N351" i="1"/>
  <c r="M351" i="1"/>
  <c r="N350" i="1"/>
  <c r="M350" i="1"/>
  <c r="N349" i="1"/>
  <c r="M349" i="1"/>
  <c r="N348" i="1"/>
  <c r="M348" i="1"/>
  <c r="N347" i="1"/>
  <c r="M347" i="1"/>
  <c r="N346" i="1"/>
  <c r="M346" i="1"/>
  <c r="N345" i="1"/>
  <c r="M345" i="1"/>
  <c r="N344" i="1"/>
  <c r="M344" i="1" s="1"/>
  <c r="N343" i="1"/>
  <c r="M343" i="1"/>
  <c r="N342" i="1"/>
  <c r="M342" i="1" s="1"/>
  <c r="N341" i="1"/>
  <c r="M341" i="1" s="1"/>
  <c r="N340" i="1"/>
  <c r="M340" i="1" s="1"/>
  <c r="N339" i="1"/>
  <c r="M339" i="1"/>
  <c r="N338" i="1"/>
  <c r="M338" i="1" s="1"/>
  <c r="N337" i="1"/>
  <c r="M337" i="1"/>
  <c r="N336" i="1"/>
  <c r="M336" i="1" s="1"/>
  <c r="N335" i="1"/>
  <c r="M335" i="1"/>
  <c r="N334" i="1"/>
  <c r="M334" i="1" s="1"/>
  <c r="N333" i="1"/>
  <c r="M333" i="1" s="1"/>
  <c r="N332" i="1"/>
  <c r="M332" i="1" s="1"/>
  <c r="N331" i="1"/>
  <c r="M331" i="1"/>
  <c r="N330" i="1"/>
  <c r="M330" i="1" s="1"/>
  <c r="N329" i="1"/>
  <c r="M329" i="1"/>
  <c r="N328" i="1"/>
  <c r="M328" i="1" s="1"/>
  <c r="N327" i="1"/>
  <c r="M327" i="1"/>
  <c r="N326" i="1"/>
  <c r="M326" i="1" s="1"/>
  <c r="N325" i="1"/>
  <c r="M325" i="1" s="1"/>
  <c r="N324" i="1"/>
  <c r="M324" i="1" s="1"/>
  <c r="N323" i="1"/>
  <c r="M323" i="1" s="1"/>
  <c r="N322" i="1"/>
  <c r="M322" i="1" s="1"/>
  <c r="N321" i="1"/>
  <c r="M321" i="1"/>
  <c r="N320" i="1"/>
  <c r="M320" i="1" s="1"/>
  <c r="N319" i="1"/>
  <c r="M319" i="1"/>
  <c r="N318" i="1"/>
  <c r="M318" i="1" s="1"/>
  <c r="N317" i="1"/>
  <c r="M317" i="1" s="1"/>
  <c r="N316" i="1"/>
  <c r="M316" i="1" s="1"/>
  <c r="N315" i="1"/>
  <c r="M315" i="1"/>
  <c r="N314" i="1"/>
  <c r="M314" i="1" s="1"/>
  <c r="N313" i="1"/>
  <c r="M313" i="1"/>
  <c r="N312" i="1"/>
  <c r="M312" i="1" s="1"/>
  <c r="N311" i="1"/>
  <c r="M311" i="1"/>
  <c r="N310" i="1"/>
  <c r="M310" i="1" s="1"/>
  <c r="N309" i="1"/>
  <c r="M309" i="1" s="1"/>
  <c r="N308" i="1"/>
  <c r="M308" i="1" s="1"/>
  <c r="N307" i="1"/>
  <c r="M307" i="1"/>
  <c r="N306" i="1"/>
  <c r="M306" i="1" s="1"/>
  <c r="N305" i="1"/>
  <c r="M305" i="1"/>
  <c r="N304" i="1"/>
  <c r="M304" i="1" s="1"/>
  <c r="N303" i="1"/>
  <c r="M303" i="1"/>
  <c r="N302" i="1"/>
  <c r="M302" i="1" s="1"/>
  <c r="N301" i="1"/>
  <c r="M301" i="1" s="1"/>
  <c r="N300" i="1"/>
  <c r="M300" i="1" s="1"/>
  <c r="N299" i="1"/>
  <c r="M299" i="1"/>
  <c r="N298" i="1"/>
  <c r="M298" i="1" s="1"/>
  <c r="N297" i="1"/>
  <c r="M297" i="1"/>
  <c r="N296" i="1"/>
  <c r="M296" i="1" s="1"/>
  <c r="N295" i="1"/>
  <c r="M295" i="1"/>
  <c r="N294" i="1"/>
  <c r="M294" i="1" s="1"/>
  <c r="N293" i="1"/>
  <c r="M293" i="1" s="1"/>
  <c r="N292" i="1"/>
  <c r="M292" i="1" s="1"/>
  <c r="N291" i="1"/>
  <c r="M291" i="1" s="1"/>
  <c r="N290" i="1"/>
  <c r="M290" i="1" s="1"/>
  <c r="N289" i="1"/>
  <c r="M289" i="1"/>
  <c r="N288" i="1"/>
  <c r="M288" i="1" s="1"/>
  <c r="N287" i="1"/>
  <c r="M287" i="1"/>
  <c r="N286" i="1"/>
  <c r="M286" i="1" s="1"/>
  <c r="N285" i="1"/>
  <c r="M285" i="1" s="1"/>
  <c r="N284" i="1"/>
  <c r="M284" i="1" s="1"/>
  <c r="N283" i="1"/>
  <c r="M283" i="1"/>
  <c r="N282" i="1"/>
  <c r="M282" i="1" s="1"/>
  <c r="N281" i="1"/>
  <c r="M281" i="1"/>
  <c r="N280" i="1"/>
  <c r="M280" i="1" s="1"/>
  <c r="N279" i="1"/>
  <c r="M279" i="1"/>
  <c r="N278" i="1"/>
  <c r="M278" i="1" s="1"/>
  <c r="N277" i="1"/>
  <c r="M277" i="1" s="1"/>
  <c r="N276" i="1"/>
  <c r="M276" i="1" s="1"/>
  <c r="N275" i="1"/>
  <c r="M275" i="1"/>
  <c r="N274" i="1"/>
  <c r="M274" i="1" s="1"/>
  <c r="N273" i="1"/>
  <c r="M273" i="1"/>
  <c r="N272" i="1"/>
  <c r="M272" i="1" s="1"/>
  <c r="N271" i="1"/>
  <c r="M271" i="1"/>
  <c r="N270" i="1"/>
  <c r="M270" i="1" s="1"/>
  <c r="N269" i="1"/>
  <c r="M269" i="1" s="1"/>
  <c r="N268" i="1"/>
  <c r="M268" i="1" s="1"/>
  <c r="N267" i="1"/>
  <c r="M267" i="1"/>
  <c r="N266" i="1"/>
  <c r="M266" i="1" s="1"/>
  <c r="N265" i="1"/>
  <c r="M265" i="1"/>
  <c r="N264" i="1"/>
  <c r="M264" i="1" s="1"/>
  <c r="N263" i="1"/>
  <c r="M263" i="1"/>
  <c r="N262" i="1"/>
  <c r="M262" i="1" s="1"/>
  <c r="N261" i="1"/>
  <c r="M261" i="1" s="1"/>
  <c r="N260" i="1"/>
  <c r="M260" i="1" s="1"/>
  <c r="N259" i="1"/>
  <c r="M259" i="1" s="1"/>
  <c r="N258" i="1"/>
  <c r="M258" i="1" s="1"/>
  <c r="N257" i="1"/>
  <c r="M257" i="1"/>
  <c r="N256" i="1"/>
  <c r="M256" i="1" s="1"/>
  <c r="N255" i="1"/>
  <c r="M255" i="1"/>
  <c r="N254" i="1"/>
  <c r="M254" i="1" s="1"/>
  <c r="N253" i="1"/>
  <c r="M253" i="1" s="1"/>
  <c r="N252" i="1"/>
  <c r="M252" i="1" s="1"/>
  <c r="N251" i="1"/>
  <c r="M251" i="1"/>
  <c r="N250" i="1"/>
  <c r="M250" i="1" s="1"/>
  <c r="N249" i="1"/>
  <c r="M249" i="1"/>
  <c r="N248" i="1"/>
  <c r="M248" i="1" s="1"/>
  <c r="N247" i="1"/>
  <c r="M247" i="1"/>
  <c r="N246" i="1"/>
  <c r="M246" i="1" s="1"/>
  <c r="N245" i="1"/>
  <c r="M245" i="1" s="1"/>
  <c r="N244" i="1"/>
  <c r="M244" i="1" s="1"/>
  <c r="N243" i="1"/>
  <c r="M243" i="1"/>
  <c r="N242" i="1"/>
  <c r="M242" i="1" s="1"/>
  <c r="N241" i="1"/>
  <c r="M241" i="1"/>
  <c r="N240" i="1"/>
  <c r="M240" i="1" s="1"/>
  <c r="N239" i="1"/>
  <c r="M239" i="1"/>
  <c r="N238" i="1"/>
  <c r="M238" i="1" s="1"/>
  <c r="N237" i="1"/>
  <c r="M237" i="1" s="1"/>
  <c r="N236" i="1"/>
  <c r="M236" i="1" s="1"/>
  <c r="N235" i="1"/>
  <c r="M235" i="1" s="1"/>
  <c r="N234" i="1"/>
  <c r="M234" i="1" s="1"/>
  <c r="N233" i="1"/>
  <c r="M233" i="1"/>
  <c r="N232" i="1"/>
  <c r="M232" i="1" s="1"/>
  <c r="N231" i="1"/>
  <c r="M231" i="1"/>
  <c r="N230" i="1"/>
  <c r="M230" i="1" s="1"/>
  <c r="N229" i="1"/>
  <c r="M229" i="1" s="1"/>
  <c r="N228" i="1"/>
  <c r="M228" i="1" s="1"/>
  <c r="N227" i="1"/>
  <c r="M227" i="1" s="1"/>
  <c r="N226" i="1"/>
  <c r="M226" i="1" s="1"/>
  <c r="N225" i="1"/>
  <c r="M225" i="1"/>
  <c r="N224" i="1"/>
  <c r="M224" i="1" s="1"/>
  <c r="N223" i="1"/>
  <c r="M223" i="1"/>
  <c r="N222" i="1"/>
  <c r="M222" i="1" s="1"/>
  <c r="N221" i="1"/>
  <c r="M221" i="1" s="1"/>
  <c r="N220" i="1"/>
  <c r="M220" i="1" s="1"/>
  <c r="N219" i="1"/>
  <c r="M219" i="1"/>
  <c r="N218" i="1"/>
  <c r="M218" i="1" s="1"/>
  <c r="N217" i="1"/>
  <c r="M217" i="1"/>
  <c r="N216" i="1"/>
  <c r="M216" i="1" s="1"/>
  <c r="N215" i="1"/>
  <c r="M215" i="1"/>
  <c r="N214" i="1"/>
  <c r="M214" i="1" s="1"/>
  <c r="N213" i="1"/>
  <c r="M213" i="1" s="1"/>
  <c r="N212" i="1"/>
  <c r="M212" i="1" s="1"/>
  <c r="N211" i="1"/>
  <c r="M211" i="1"/>
  <c r="N210" i="1"/>
  <c r="M210" i="1" s="1"/>
  <c r="N209" i="1"/>
  <c r="M209" i="1" s="1"/>
  <c r="N208" i="1"/>
  <c r="M208" i="1" s="1"/>
  <c r="N207" i="1"/>
  <c r="M207" i="1"/>
  <c r="N206" i="1"/>
  <c r="M206" i="1" s="1"/>
  <c r="N205" i="1"/>
  <c r="M205" i="1" s="1"/>
  <c r="N204" i="1"/>
  <c r="M204" i="1" s="1"/>
  <c r="N203" i="1"/>
  <c r="M203" i="1" s="1"/>
  <c r="N202" i="1"/>
  <c r="M202" i="1" s="1"/>
  <c r="N201" i="1"/>
  <c r="M201" i="1" s="1"/>
  <c r="N200" i="1"/>
  <c r="M200" i="1" s="1"/>
  <c r="N199" i="1"/>
  <c r="M199" i="1"/>
  <c r="N198" i="1"/>
  <c r="M198" i="1" s="1"/>
  <c r="N197" i="1"/>
  <c r="M197" i="1" s="1"/>
  <c r="N196" i="1"/>
  <c r="M196" i="1" s="1"/>
  <c r="N195" i="1"/>
  <c r="M195" i="1" s="1"/>
  <c r="N194" i="1"/>
  <c r="M194" i="1" s="1"/>
  <c r="N193" i="1"/>
  <c r="M193" i="1"/>
  <c r="N192" i="1"/>
  <c r="M192" i="1" s="1"/>
  <c r="N191" i="1"/>
  <c r="M191" i="1"/>
  <c r="N190" i="1"/>
  <c r="M190" i="1" s="1"/>
  <c r="N189" i="1"/>
  <c r="M189" i="1" s="1"/>
  <c r="N188" i="1"/>
  <c r="M188" i="1" s="1"/>
  <c r="N187" i="1"/>
  <c r="M187" i="1"/>
  <c r="N186" i="1"/>
  <c r="M186" i="1" s="1"/>
  <c r="N185" i="1"/>
  <c r="M185" i="1"/>
  <c r="N184" i="1"/>
  <c r="M184" i="1" s="1"/>
  <c r="N183" i="1"/>
  <c r="M183" i="1"/>
  <c r="N182" i="1"/>
  <c r="M182" i="1" s="1"/>
  <c r="N181" i="1"/>
  <c r="M181" i="1" s="1"/>
  <c r="N180" i="1"/>
  <c r="M180" i="1" s="1"/>
  <c r="N179" i="1"/>
  <c r="M179" i="1"/>
  <c r="N178" i="1"/>
  <c r="M178" i="1" s="1"/>
  <c r="N177" i="1"/>
  <c r="M177" i="1" s="1"/>
  <c r="N176" i="1"/>
  <c r="M176" i="1" s="1"/>
  <c r="N175" i="1"/>
  <c r="M175" i="1" s="1"/>
  <c r="N174" i="1"/>
  <c r="M174" i="1" s="1"/>
  <c r="N173" i="1"/>
  <c r="M173" i="1"/>
  <c r="N172" i="1"/>
  <c r="M172" i="1" s="1"/>
  <c r="N171" i="1"/>
  <c r="M171" i="1"/>
  <c r="N170" i="1"/>
  <c r="M170" i="1" s="1"/>
  <c r="N169" i="1"/>
  <c r="M169" i="1" s="1"/>
  <c r="N168" i="1"/>
  <c r="M168" i="1" s="1"/>
  <c r="N167" i="1"/>
  <c r="M167" i="1" s="1"/>
  <c r="N166" i="1"/>
  <c r="M166" i="1" s="1"/>
  <c r="N165" i="1"/>
  <c r="M165" i="1"/>
  <c r="N164" i="1"/>
  <c r="M164" i="1" s="1"/>
  <c r="N163" i="1"/>
  <c r="M163" i="1"/>
  <c r="N162" i="1"/>
  <c r="M162" i="1" s="1"/>
  <c r="N161" i="1"/>
  <c r="M161" i="1" s="1"/>
  <c r="N160" i="1"/>
  <c r="M160" i="1" s="1"/>
  <c r="N159" i="1"/>
  <c r="M159" i="1" s="1"/>
  <c r="N158" i="1"/>
  <c r="M158" i="1" s="1"/>
  <c r="N157" i="1"/>
  <c r="M157" i="1"/>
  <c r="N156" i="1"/>
  <c r="M156" i="1" s="1"/>
  <c r="N155" i="1"/>
  <c r="M155" i="1"/>
  <c r="N154" i="1"/>
  <c r="M154" i="1" s="1"/>
  <c r="N153" i="1"/>
  <c r="M153" i="1"/>
  <c r="N152" i="1"/>
  <c r="M152" i="1" s="1"/>
  <c r="N151" i="1"/>
  <c r="M151" i="1" s="1"/>
  <c r="N150" i="1"/>
  <c r="M150" i="1" s="1"/>
  <c r="N149" i="1"/>
  <c r="M149" i="1"/>
  <c r="N148" i="1"/>
  <c r="M148" i="1" s="1"/>
  <c r="N147" i="1"/>
  <c r="M147" i="1"/>
  <c r="N146" i="1"/>
  <c r="M146" i="1" s="1"/>
  <c r="N145" i="1"/>
  <c r="M145" i="1"/>
  <c r="N144" i="1"/>
  <c r="M144" i="1" s="1"/>
  <c r="N143" i="1"/>
  <c r="M143" i="1" s="1"/>
  <c r="N142" i="1"/>
  <c r="M142" i="1" s="1"/>
  <c r="N141" i="1"/>
  <c r="M141" i="1"/>
  <c r="N140" i="1"/>
  <c r="M140" i="1" s="1"/>
  <c r="N139" i="1"/>
  <c r="M139" i="1"/>
  <c r="N138" i="1"/>
  <c r="M138" i="1" s="1"/>
  <c r="N137" i="1"/>
  <c r="M137" i="1"/>
  <c r="N136" i="1"/>
  <c r="M136" i="1" s="1"/>
  <c r="N135" i="1"/>
  <c r="M135" i="1" s="1"/>
  <c r="N134" i="1"/>
  <c r="M134" i="1" s="1"/>
  <c r="N133" i="1"/>
  <c r="M133" i="1"/>
  <c r="N132" i="1"/>
  <c r="M132" i="1" s="1"/>
  <c r="N131" i="1"/>
  <c r="M131" i="1"/>
  <c r="N130" i="1"/>
  <c r="M130" i="1" s="1"/>
  <c r="N129" i="1"/>
  <c r="M129" i="1"/>
  <c r="N128" i="1"/>
  <c r="M128" i="1" s="1"/>
  <c r="N127" i="1"/>
  <c r="M127" i="1" s="1"/>
  <c r="N126" i="1"/>
  <c r="M126" i="1" s="1"/>
  <c r="N125" i="1"/>
  <c r="M125" i="1"/>
  <c r="N124" i="1"/>
  <c r="M124" i="1" s="1"/>
  <c r="N123" i="1"/>
  <c r="M123" i="1"/>
  <c r="N122" i="1"/>
  <c r="M122" i="1" s="1"/>
  <c r="N121" i="1"/>
  <c r="M121" i="1"/>
  <c r="N120" i="1"/>
  <c r="M120" i="1" s="1"/>
  <c r="N119" i="1"/>
  <c r="M119" i="1" s="1"/>
  <c r="N118" i="1"/>
  <c r="M118" i="1" s="1"/>
  <c r="N117" i="1"/>
  <c r="M117" i="1"/>
  <c r="N116" i="1"/>
  <c r="M116" i="1" s="1"/>
  <c r="N115" i="1"/>
  <c r="M115" i="1"/>
  <c r="N114" i="1"/>
  <c r="M114" i="1" s="1"/>
  <c r="N113" i="1"/>
  <c r="M113" i="1"/>
  <c r="N112" i="1"/>
  <c r="M112" i="1" s="1"/>
  <c r="N111" i="1"/>
  <c r="M111" i="1" s="1"/>
  <c r="N110" i="1"/>
  <c r="M110" i="1" s="1"/>
  <c r="N109" i="1"/>
  <c r="M109" i="1"/>
  <c r="N108" i="1"/>
  <c r="M108" i="1" s="1"/>
  <c r="N107" i="1"/>
  <c r="M107" i="1"/>
  <c r="N106" i="1"/>
  <c r="M106" i="1" s="1"/>
  <c r="N105" i="1"/>
  <c r="M105" i="1"/>
  <c r="N104" i="1"/>
  <c r="M104" i="1" s="1"/>
  <c r="N103" i="1"/>
  <c r="M103" i="1" s="1"/>
  <c r="N102" i="1"/>
  <c r="M102" i="1" s="1"/>
  <c r="N101" i="1"/>
  <c r="M101" i="1"/>
  <c r="N100" i="1"/>
  <c r="M100" i="1" s="1"/>
  <c r="N99" i="1"/>
  <c r="M99" i="1"/>
  <c r="N98" i="1"/>
  <c r="M98" i="1" s="1"/>
  <c r="N97" i="1"/>
  <c r="M97" i="1"/>
  <c r="N96" i="1"/>
  <c r="M96" i="1" s="1"/>
  <c r="N95" i="1"/>
  <c r="M95" i="1" s="1"/>
  <c r="N94" i="1"/>
  <c r="M94" i="1" s="1"/>
  <c r="N93" i="1"/>
  <c r="M93" i="1"/>
  <c r="N92" i="1"/>
  <c r="M92" i="1" s="1"/>
  <c r="N91" i="1"/>
  <c r="M91" i="1"/>
  <c r="N90" i="1"/>
  <c r="M90" i="1" s="1"/>
  <c r="N89" i="1"/>
  <c r="M89" i="1"/>
  <c r="N88" i="1"/>
  <c r="M88" i="1" s="1"/>
  <c r="N87" i="1"/>
  <c r="M87" i="1" s="1"/>
  <c r="N86" i="1"/>
  <c r="M86" i="1" s="1"/>
  <c r="N85" i="1"/>
  <c r="M85" i="1"/>
  <c r="N84" i="1"/>
  <c r="M84" i="1" s="1"/>
  <c r="N83" i="1"/>
  <c r="M83" i="1"/>
  <c r="N82" i="1"/>
  <c r="M82" i="1" s="1"/>
  <c r="N81" i="1"/>
  <c r="M81" i="1"/>
  <c r="N80" i="1"/>
  <c r="M80" i="1" s="1"/>
  <c r="N79" i="1"/>
  <c r="M79" i="1" s="1"/>
  <c r="N78" i="1"/>
  <c r="M78" i="1" s="1"/>
  <c r="N77" i="1"/>
  <c r="M77" i="1"/>
  <c r="N76" i="1"/>
  <c r="M76" i="1" s="1"/>
  <c r="N75" i="1"/>
  <c r="M75" i="1"/>
  <c r="N74" i="1"/>
  <c r="M74" i="1" s="1"/>
  <c r="N73" i="1"/>
  <c r="M73" i="1"/>
  <c r="N72" i="1"/>
  <c r="M72" i="1" s="1"/>
  <c r="N71" i="1"/>
  <c r="M71" i="1" s="1"/>
  <c r="N70" i="1"/>
  <c r="M70" i="1" s="1"/>
  <c r="N69" i="1"/>
  <c r="M69" i="1"/>
  <c r="N68" i="1"/>
  <c r="M68" i="1" s="1"/>
  <c r="N67" i="1"/>
  <c r="M67" i="1"/>
  <c r="N66" i="1"/>
  <c r="M66" i="1" s="1"/>
  <c r="N65" i="1"/>
  <c r="M65" i="1"/>
  <c r="N64" i="1"/>
  <c r="M64" i="1" s="1"/>
  <c r="N63" i="1"/>
  <c r="M63" i="1" s="1"/>
  <c r="N62" i="1"/>
  <c r="M62" i="1" s="1"/>
  <c r="N61" i="1"/>
  <c r="M61" i="1"/>
  <c r="N60" i="1"/>
  <c r="M60" i="1" s="1"/>
  <c r="N59" i="1"/>
  <c r="M59" i="1"/>
  <c r="N58" i="1"/>
  <c r="M58" i="1" s="1"/>
  <c r="N57" i="1"/>
  <c r="M57" i="1"/>
  <c r="N56" i="1"/>
  <c r="M56" i="1" s="1"/>
  <c r="N55" i="1"/>
  <c r="M55" i="1" s="1"/>
  <c r="N54" i="1"/>
  <c r="M54" i="1" s="1"/>
  <c r="N53" i="1"/>
  <c r="M53" i="1"/>
  <c r="N52" i="1"/>
  <c r="M52" i="1" s="1"/>
  <c r="N51" i="1"/>
  <c r="M51" i="1"/>
  <c r="N50" i="1"/>
  <c r="M50" i="1" s="1"/>
  <c r="N49" i="1"/>
  <c r="M49" i="1"/>
  <c r="N48" i="1"/>
  <c r="M48" i="1"/>
  <c r="N47" i="1"/>
  <c r="M47" i="1"/>
  <c r="N46" i="1"/>
  <c r="M46" i="1"/>
  <c r="N45" i="1"/>
  <c r="M45" i="1"/>
  <c r="N44" i="1"/>
  <c r="M44" i="1"/>
  <c r="N43" i="1"/>
  <c r="M43" i="1"/>
  <c r="N42" i="1"/>
  <c r="M42" i="1"/>
  <c r="N41" i="1"/>
  <c r="M41" i="1"/>
  <c r="N40" i="1"/>
  <c r="M40" i="1"/>
  <c r="N39" i="1"/>
  <c r="M39" i="1"/>
  <c r="N38" i="1"/>
  <c r="M38" i="1"/>
  <c r="N37" i="1"/>
  <c r="M37" i="1"/>
  <c r="N36" i="1"/>
  <c r="M36" i="1"/>
  <c r="N35" i="1"/>
  <c r="M35" i="1"/>
  <c r="N34" i="1"/>
  <c r="M34" i="1"/>
  <c r="N33" i="1"/>
  <c r="M33" i="1"/>
  <c r="N32" i="1"/>
  <c r="M32" i="1"/>
  <c r="N31" i="1"/>
  <c r="M31" i="1"/>
  <c r="N30" i="1"/>
  <c r="M30" i="1"/>
  <c r="N29" i="1"/>
  <c r="M29" i="1"/>
  <c r="N28" i="1"/>
  <c r="M28" i="1"/>
  <c r="N27" i="1"/>
  <c r="M27" i="1"/>
  <c r="N26" i="1"/>
  <c r="M26" i="1"/>
  <c r="N25" i="1"/>
  <c r="M25" i="1"/>
  <c r="N24" i="1"/>
  <c r="M24" i="1"/>
  <c r="N23" i="1"/>
  <c r="M23" i="1"/>
  <c r="N22" i="1"/>
  <c r="M22" i="1"/>
  <c r="N21" i="1"/>
  <c r="M21" i="1"/>
  <c r="N20" i="1"/>
  <c r="M20" i="1"/>
  <c r="N19" i="1"/>
  <c r="M19" i="1"/>
  <c r="N18" i="1"/>
  <c r="M18" i="1"/>
  <c r="N17" i="1"/>
  <c r="M17" i="1"/>
  <c r="N16" i="1"/>
  <c r="M16" i="1"/>
  <c r="N15" i="1"/>
  <c r="M15" i="1"/>
  <c r="N14" i="1"/>
  <c r="M14" i="1"/>
  <c r="N13" i="1"/>
  <c r="M13" i="1"/>
  <c r="N12" i="1"/>
  <c r="M12" i="1"/>
  <c r="N11" i="1"/>
  <c r="M11" i="1"/>
  <c r="N10" i="1"/>
  <c r="M10" i="1"/>
  <c r="N9" i="1"/>
  <c r="M9" i="1"/>
  <c r="N8" i="1"/>
  <c r="M8" i="1"/>
  <c r="N7" i="1"/>
  <c r="M7" i="1"/>
  <c r="N6" i="1"/>
  <c r="M6" i="1"/>
  <c r="N5" i="1"/>
  <c r="M5" i="1"/>
  <c r="N4" i="1"/>
  <c r="M4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K60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K7" i="1"/>
  <c r="J7" i="1"/>
  <c r="K6" i="1"/>
  <c r="J6" i="1"/>
  <c r="K5" i="1"/>
  <c r="J5" i="1"/>
  <c r="K4" i="1"/>
  <c r="L402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4" i="1"/>
  <c r="L3" i="1"/>
  <c r="N3" i="1"/>
  <c r="K3" i="1"/>
  <c r="J3" i="1"/>
  <c r="G3" i="1"/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G60" i="1"/>
  <c r="D100" i="2" l="1"/>
  <c r="D99" i="2"/>
  <c r="D98" i="2"/>
  <c r="D97" i="2"/>
  <c r="D6" i="2"/>
  <c r="B7" i="2"/>
  <c r="B8" i="2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D8" i="2" l="1"/>
  <c r="D9" i="2" l="1"/>
  <c r="D10" i="2" l="1"/>
  <c r="B11" i="2"/>
  <c r="B12" i="2" l="1"/>
  <c r="D11" i="2"/>
  <c r="B13" i="2" l="1"/>
  <c r="D12" i="2"/>
  <c r="B14" i="2" l="1"/>
  <c r="D13" i="2"/>
  <c r="D14" i="2" l="1"/>
  <c r="B16" i="2" l="1"/>
  <c r="D16" i="2" s="1"/>
  <c r="B18" i="2" l="1"/>
  <c r="C18" i="2" s="1"/>
  <c r="D17" i="2"/>
  <c r="B19" i="2" l="1"/>
  <c r="C19" i="2" s="1"/>
  <c r="D18" i="2"/>
  <c r="B20" i="2" l="1"/>
  <c r="C20" i="2" s="1"/>
  <c r="D19" i="2"/>
  <c r="B21" i="2" l="1"/>
  <c r="C21" i="2" s="1"/>
  <c r="D20" i="2"/>
  <c r="B22" i="2" l="1"/>
  <c r="C22" i="2" s="1"/>
  <c r="D21" i="2"/>
  <c r="B23" i="2" l="1"/>
  <c r="C23" i="2" s="1"/>
  <c r="D22" i="2"/>
  <c r="D23" i="2" l="1"/>
  <c r="B24" i="2"/>
  <c r="C24" i="2" s="1"/>
  <c r="D24" i="2" l="1"/>
  <c r="B25" i="2"/>
  <c r="C25" i="2" s="1"/>
  <c r="B26" i="2" l="1"/>
  <c r="C26" i="2" s="1"/>
  <c r="D25" i="2"/>
  <c r="D26" i="2" l="1"/>
  <c r="B27" i="2"/>
  <c r="C27" i="2" s="1"/>
  <c r="C28" i="2" l="1"/>
  <c r="D27" i="2"/>
  <c r="B29" i="2" l="1"/>
  <c r="C29" i="2" s="1"/>
  <c r="D28" i="2"/>
  <c r="B30" i="2" l="1"/>
  <c r="C30" i="2" s="1"/>
  <c r="D29" i="2"/>
  <c r="B31" i="2" l="1"/>
  <c r="C31" i="2" s="1"/>
  <c r="D30" i="2"/>
  <c r="B32" i="2" l="1"/>
  <c r="C32" i="2" s="1"/>
  <c r="D31" i="2"/>
  <c r="B33" i="2" l="1"/>
  <c r="C33" i="2" s="1"/>
  <c r="D32" i="2"/>
  <c r="D33" i="2" l="1"/>
  <c r="B34" i="2"/>
  <c r="C34" i="2" s="1"/>
  <c r="D34" i="2" l="1"/>
  <c r="B35" i="2"/>
  <c r="C35" i="2" s="1"/>
  <c r="B36" i="2" l="1"/>
  <c r="C36" i="2" s="1"/>
  <c r="D35" i="2"/>
  <c r="B37" i="2" l="1"/>
  <c r="C37" i="2" s="1"/>
  <c r="D36" i="2"/>
  <c r="B38" i="2" l="1"/>
  <c r="C38" i="2" s="1"/>
  <c r="D37" i="2"/>
  <c r="B39" i="2" l="1"/>
  <c r="C39" i="2" s="1"/>
  <c r="D38" i="2"/>
  <c r="B40" i="2" l="1"/>
  <c r="C40" i="2" s="1"/>
  <c r="D39" i="2"/>
  <c r="B41" i="2" l="1"/>
  <c r="C41" i="2" s="1"/>
  <c r="D40" i="2"/>
  <c r="B42" i="2" l="1"/>
  <c r="C42" i="2" s="1"/>
  <c r="D41" i="2"/>
  <c r="B43" i="2" l="1"/>
  <c r="C43" i="2" s="1"/>
  <c r="D42" i="2"/>
  <c r="B44" i="2" l="1"/>
  <c r="C44" i="2" s="1"/>
  <c r="D43" i="2"/>
  <c r="B45" i="2" l="1"/>
  <c r="C45" i="2" s="1"/>
  <c r="D44" i="2"/>
  <c r="B46" i="2" l="1"/>
  <c r="C46" i="2" s="1"/>
  <c r="D45" i="2"/>
  <c r="B47" i="2" l="1"/>
  <c r="C47" i="2" s="1"/>
  <c r="D46" i="2"/>
  <c r="B48" i="2" l="1"/>
  <c r="C48" i="2" s="1"/>
  <c r="D47" i="2"/>
  <c r="B49" i="2" l="1"/>
  <c r="C49" i="2" s="1"/>
  <c r="D48" i="2"/>
  <c r="B50" i="2" l="1"/>
  <c r="C50" i="2" s="1"/>
  <c r="D49" i="2"/>
  <c r="B51" i="2" l="1"/>
  <c r="C51" i="2" s="1"/>
  <c r="D50" i="2"/>
  <c r="D51" i="2" l="1"/>
  <c r="B52" i="2"/>
  <c r="C52" i="2" s="1"/>
  <c r="B53" i="2" l="1"/>
  <c r="C53" i="2" s="1"/>
  <c r="D52" i="2"/>
  <c r="B54" i="2" l="1"/>
  <c r="C54" i="2" s="1"/>
  <c r="D53" i="2"/>
  <c r="B55" i="2" l="1"/>
  <c r="C55" i="2" s="1"/>
  <c r="D54" i="2"/>
  <c r="B56" i="2" l="1"/>
  <c r="C56" i="2" s="1"/>
  <c r="D55" i="2"/>
  <c r="B57" i="2" l="1"/>
  <c r="C57" i="2" s="1"/>
  <c r="D56" i="2"/>
  <c r="B58" i="2" l="1"/>
  <c r="C58" i="2" s="1"/>
  <c r="D57" i="2"/>
  <c r="B59" i="2" l="1"/>
  <c r="C59" i="2" s="1"/>
  <c r="D58" i="2"/>
  <c r="B60" i="2" l="1"/>
  <c r="C60" i="2" s="1"/>
  <c r="D59" i="2"/>
  <c r="B61" i="2" l="1"/>
  <c r="C61" i="2" s="1"/>
  <c r="D60" i="2"/>
  <c r="B62" i="2" l="1"/>
  <c r="C62" i="2" s="1"/>
  <c r="D61" i="2"/>
  <c r="B63" i="2" l="1"/>
  <c r="C63" i="2" s="1"/>
  <c r="D62" i="2"/>
  <c r="B64" i="2" l="1"/>
  <c r="C64" i="2" s="1"/>
  <c r="D63" i="2"/>
  <c r="B65" i="2" l="1"/>
  <c r="C65" i="2" s="1"/>
  <c r="D64" i="2"/>
  <c r="B66" i="2" l="1"/>
  <c r="C66" i="2" s="1"/>
  <c r="D65" i="2"/>
  <c r="B67" i="2" l="1"/>
  <c r="C67" i="2" s="1"/>
  <c r="D66" i="2"/>
  <c r="B68" i="2" l="1"/>
  <c r="C68" i="2" s="1"/>
  <c r="D67" i="2"/>
  <c r="B69" i="2" l="1"/>
  <c r="C69" i="2" s="1"/>
  <c r="D68" i="2"/>
  <c r="B70" i="2" l="1"/>
  <c r="C70" i="2" s="1"/>
  <c r="D69" i="2"/>
  <c r="B71" i="2" l="1"/>
  <c r="C71" i="2" s="1"/>
  <c r="D70" i="2"/>
  <c r="B72" i="2" l="1"/>
  <c r="C72" i="2" s="1"/>
  <c r="D71" i="2"/>
  <c r="B73" i="2" l="1"/>
  <c r="C73" i="2" s="1"/>
  <c r="D72" i="2"/>
  <c r="B74" i="2" l="1"/>
  <c r="C74" i="2" s="1"/>
  <c r="D73" i="2"/>
  <c r="B75" i="2" l="1"/>
  <c r="C75" i="2" s="1"/>
  <c r="D74" i="2"/>
  <c r="B76" i="2" l="1"/>
  <c r="C76" i="2" s="1"/>
  <c r="D75" i="2"/>
  <c r="B77" i="2" l="1"/>
  <c r="C77" i="2" s="1"/>
  <c r="D76" i="2"/>
  <c r="B78" i="2" l="1"/>
  <c r="C78" i="2" s="1"/>
  <c r="D77" i="2"/>
  <c r="B79" i="2" l="1"/>
  <c r="C79" i="2" s="1"/>
  <c r="D78" i="2"/>
  <c r="B80" i="2" l="1"/>
  <c r="C80" i="2" s="1"/>
  <c r="D79" i="2"/>
  <c r="B81" i="2" l="1"/>
  <c r="C81" i="2" s="1"/>
  <c r="D80" i="2"/>
  <c r="B82" i="2" l="1"/>
  <c r="C82" i="2" s="1"/>
  <c r="D81" i="2"/>
  <c r="B83" i="2" l="1"/>
  <c r="C83" i="2" s="1"/>
  <c r="D82" i="2"/>
  <c r="B84" i="2" l="1"/>
  <c r="C84" i="2" s="1"/>
  <c r="D83" i="2"/>
  <c r="B85" i="2" l="1"/>
  <c r="C85" i="2" s="1"/>
  <c r="D84" i="2"/>
  <c r="D85" i="2" l="1"/>
  <c r="B86" i="2"/>
  <c r="C86" i="2" s="1"/>
  <c r="B87" i="2" l="1"/>
  <c r="C87" i="2" s="1"/>
  <c r="D86" i="2"/>
  <c r="B88" i="2" l="1"/>
  <c r="C88" i="2" s="1"/>
  <c r="D87" i="2"/>
  <c r="B89" i="2" l="1"/>
  <c r="C89" i="2" s="1"/>
  <c r="D88" i="2"/>
  <c r="B90" i="2" l="1"/>
  <c r="C90" i="2" s="1"/>
  <c r="D89" i="2"/>
  <c r="B91" i="2" l="1"/>
  <c r="C91" i="2" s="1"/>
  <c r="D90" i="2"/>
  <c r="B92" i="2" l="1"/>
  <c r="C92" i="2" s="1"/>
  <c r="D91" i="2"/>
  <c r="B93" i="2" l="1"/>
  <c r="C93" i="2" s="1"/>
  <c r="D92" i="2"/>
  <c r="B94" i="2" l="1"/>
  <c r="C94" i="2" s="1"/>
  <c r="D93" i="2"/>
  <c r="B95" i="2" l="1"/>
  <c r="C95" i="2" s="1"/>
  <c r="D94" i="2"/>
  <c r="B96" i="2" l="1"/>
  <c r="D95" i="2"/>
  <c r="C96" i="2" l="1"/>
  <c r="D9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tc={587348C1-761D-4207-A148-A5077EC2FD5D}</author>
  </authors>
  <commentList>
    <comment ref="O2" authorId="0" shapeId="0" xr:uid="{587348C1-761D-4207-A148-A5077EC2FD5D}">
      <text>
        <t>[Threaded comment]
Your version of Excel allows you to read this threaded comment; however, any edits to it will get removed if the file is opened in a newer version of Excel. Learn more: https://go.microsoft.com/fwlink/?linkid=870924
Comment:
    remember stagnation temperature doesn't change....</t>
      </text>
    </comment>
  </commentList>
</comments>
</file>

<file path=xl/sharedStrings.xml><?xml version="1.0" encoding="utf-8"?>
<sst xmlns="http://schemas.openxmlformats.org/spreadsheetml/2006/main" count="37" uniqueCount="26">
  <si>
    <r>
      <t>M</t>
    </r>
    <r>
      <rPr>
        <b/>
        <vertAlign val="subscript"/>
        <sz val="8"/>
        <color rgb="FF222222"/>
        <rFont val="Arial"/>
        <family val="2"/>
      </rPr>
      <t>1</t>
    </r>
  </si>
  <si>
    <r>
      <t>M</t>
    </r>
    <r>
      <rPr>
        <b/>
        <vertAlign val="subscript"/>
        <sz val="8"/>
        <color rgb="FF222222"/>
        <rFont val="Arial"/>
        <family val="2"/>
      </rPr>
      <t>2</t>
    </r>
  </si>
  <si>
    <r>
      <t>p</t>
    </r>
    <r>
      <rPr>
        <b/>
        <vertAlign val="subscript"/>
        <sz val="8"/>
        <color rgb="FF222222"/>
        <rFont val="Arial"/>
        <family val="2"/>
      </rPr>
      <t>2</t>
    </r>
    <r>
      <rPr>
        <b/>
        <sz val="11"/>
        <color rgb="FF222222"/>
        <rFont val="Arial"/>
        <family val="2"/>
      </rPr>
      <t>/p</t>
    </r>
    <r>
      <rPr>
        <b/>
        <vertAlign val="subscript"/>
        <sz val="8"/>
        <color rgb="FF222222"/>
        <rFont val="Arial"/>
        <family val="2"/>
      </rPr>
      <t>1</t>
    </r>
  </si>
  <si>
    <r>
      <t>ρ</t>
    </r>
    <r>
      <rPr>
        <b/>
        <vertAlign val="subscript"/>
        <sz val="8"/>
        <color rgb="FF222222"/>
        <rFont val="Arial"/>
        <family val="2"/>
      </rPr>
      <t>2</t>
    </r>
    <r>
      <rPr>
        <b/>
        <sz val="11"/>
        <color rgb="FF222222"/>
        <rFont val="Arial"/>
        <family val="2"/>
      </rPr>
      <t>/ρ</t>
    </r>
    <r>
      <rPr>
        <b/>
        <vertAlign val="subscript"/>
        <sz val="8"/>
        <color rgb="FF222222"/>
        <rFont val="Arial"/>
        <family val="2"/>
      </rPr>
      <t>1</t>
    </r>
  </si>
  <si>
    <r>
      <t>T</t>
    </r>
    <r>
      <rPr>
        <b/>
        <vertAlign val="subscript"/>
        <sz val="8"/>
        <color rgb="FF222222"/>
        <rFont val="Arial"/>
        <family val="2"/>
      </rPr>
      <t>2</t>
    </r>
    <r>
      <rPr>
        <b/>
        <sz val="11"/>
        <color rgb="FF222222"/>
        <rFont val="Arial"/>
        <family val="2"/>
      </rPr>
      <t>/T</t>
    </r>
    <r>
      <rPr>
        <b/>
        <vertAlign val="subscript"/>
        <sz val="8"/>
        <color rgb="FF222222"/>
        <rFont val="Arial"/>
        <family val="2"/>
      </rPr>
      <t>1</t>
    </r>
  </si>
  <si>
    <r>
      <t>p</t>
    </r>
    <r>
      <rPr>
        <b/>
        <vertAlign val="subscript"/>
        <sz val="8"/>
        <color rgb="FF222222"/>
        <rFont val="Arial"/>
        <family val="2"/>
      </rPr>
      <t>02</t>
    </r>
    <r>
      <rPr>
        <b/>
        <sz val="11"/>
        <color rgb="FF222222"/>
        <rFont val="Arial"/>
        <family val="2"/>
      </rPr>
      <t>/p</t>
    </r>
    <r>
      <rPr>
        <b/>
        <vertAlign val="subscript"/>
        <sz val="8"/>
        <color rgb="FF222222"/>
        <rFont val="Arial"/>
        <family val="2"/>
      </rPr>
      <t>01</t>
    </r>
    <r>
      <rPr>
        <b/>
        <sz val="11"/>
        <color rgb="FF222222"/>
        <rFont val="Arial"/>
        <family val="2"/>
      </rPr>
      <t> D=DX</t>
    </r>
  </si>
  <si>
    <t>u2/u1</t>
  </si>
  <si>
    <t>M</t>
  </si>
  <si>
    <t>theta</t>
  </si>
  <si>
    <t>theta deg</t>
  </si>
  <si>
    <t>Mach</t>
  </si>
  <si>
    <t>T02/T01</t>
  </si>
  <si>
    <t>theta rad</t>
  </si>
  <si>
    <t>T</t>
  </si>
  <si>
    <t>T0/T</t>
  </si>
  <si>
    <t>p</t>
  </si>
  <si>
    <t>kPa</t>
  </si>
  <si>
    <t>K</t>
  </si>
  <si>
    <t>p0/p</t>
  </si>
  <si>
    <t>T0</t>
  </si>
  <si>
    <t>p0</t>
  </si>
  <si>
    <t>p*</t>
  </si>
  <si>
    <t>gamma</t>
  </si>
  <si>
    <t>T*</t>
  </si>
  <si>
    <t>a*</t>
  </si>
  <si>
    <t>Using the formula: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</si>
</sst>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222222"/>
      <name val="Arial"/>
      <family val="2"/>
    </font>
    <font>
      <b/>
      <vertAlign val="subscript"/>
      <sz val="8"/>
      <color rgb="FF222222"/>
      <name val="Arial"/>
      <family val="2"/>
    </font>
    <font>
      <sz val="11"/>
      <color rgb="FF222222"/>
      <name val="Arial"/>
      <family val="2"/>
    </font>
    <font>
      <b/>
      <sz val="11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  <fill>
      <patternFill patternType="solid">
        <fgColor rgb="FFEAEC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4" borderId="0" xfId="0" applyFill="1"/>
    <xf numFmtId="0" fontId="4" fillId="5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2"/>
          <c:order val="0"/>
          <c:tx>
            <c:strRef>
              <c:f>'normal shock'!$D$2</c:f>
              <c:strCache>
                <c:ptCount val="1"/>
                <c:pt idx="0">
                  <c:v>ρ2/ρ1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'normal shock'!$A$3:$A$402</c:f>
              <c:numCache>
                <c:formatCode>General</c:formatCode>
                <c:ptCount val="400"/>
                <c:pt idx="0">
                  <c:v>1.01</c:v>
                </c:pt>
                <c:pt idx="1">
                  <c:v>1.02</c:v>
                </c:pt>
                <c:pt idx="2">
                  <c:v>1.03</c:v>
                </c:pt>
                <c:pt idx="3">
                  <c:v>1.04</c:v>
                </c:pt>
                <c:pt idx="4">
                  <c:v>1.05</c:v>
                </c:pt>
                <c:pt idx="5">
                  <c:v>1.06</c:v>
                </c:pt>
                <c:pt idx="6">
                  <c:v>1.07</c:v>
                </c:pt>
                <c:pt idx="7">
                  <c:v>1.08</c:v>
                </c:pt>
                <c:pt idx="8">
                  <c:v>1.0900000000000001</c:v>
                </c:pt>
                <c:pt idx="9">
                  <c:v>1.1000000000000001</c:v>
                </c:pt>
                <c:pt idx="10">
                  <c:v>1.1100000000000001</c:v>
                </c:pt>
                <c:pt idx="11">
                  <c:v>1.1200000000000001</c:v>
                </c:pt>
                <c:pt idx="12">
                  <c:v>1.1299999999999999</c:v>
                </c:pt>
                <c:pt idx="13">
                  <c:v>1.1399999999999999</c:v>
                </c:pt>
                <c:pt idx="14">
                  <c:v>1.1499999999999999</c:v>
                </c:pt>
                <c:pt idx="15">
                  <c:v>1.1599999999999999</c:v>
                </c:pt>
                <c:pt idx="16">
                  <c:v>1.17</c:v>
                </c:pt>
                <c:pt idx="17">
                  <c:v>1.18</c:v>
                </c:pt>
                <c:pt idx="18">
                  <c:v>1.19</c:v>
                </c:pt>
                <c:pt idx="19">
                  <c:v>1.2</c:v>
                </c:pt>
                <c:pt idx="20">
                  <c:v>1.21</c:v>
                </c:pt>
                <c:pt idx="21">
                  <c:v>1.22</c:v>
                </c:pt>
                <c:pt idx="22">
                  <c:v>1.23</c:v>
                </c:pt>
                <c:pt idx="23">
                  <c:v>1.24</c:v>
                </c:pt>
                <c:pt idx="24">
                  <c:v>1.25</c:v>
                </c:pt>
                <c:pt idx="25">
                  <c:v>1.26</c:v>
                </c:pt>
                <c:pt idx="26">
                  <c:v>1.27</c:v>
                </c:pt>
                <c:pt idx="27">
                  <c:v>1.28</c:v>
                </c:pt>
                <c:pt idx="28">
                  <c:v>1.29</c:v>
                </c:pt>
                <c:pt idx="29">
                  <c:v>1.3</c:v>
                </c:pt>
                <c:pt idx="30">
                  <c:v>1.31</c:v>
                </c:pt>
                <c:pt idx="31">
                  <c:v>1.32</c:v>
                </c:pt>
                <c:pt idx="32">
                  <c:v>1.33</c:v>
                </c:pt>
                <c:pt idx="33">
                  <c:v>1.34</c:v>
                </c:pt>
                <c:pt idx="34">
                  <c:v>1.35</c:v>
                </c:pt>
                <c:pt idx="35">
                  <c:v>1.36</c:v>
                </c:pt>
                <c:pt idx="36">
                  <c:v>1.37</c:v>
                </c:pt>
                <c:pt idx="37">
                  <c:v>1.38</c:v>
                </c:pt>
                <c:pt idx="38">
                  <c:v>1.39</c:v>
                </c:pt>
                <c:pt idx="39">
                  <c:v>1.4</c:v>
                </c:pt>
                <c:pt idx="40">
                  <c:v>1.41</c:v>
                </c:pt>
                <c:pt idx="41">
                  <c:v>1.42</c:v>
                </c:pt>
                <c:pt idx="42">
                  <c:v>1.43</c:v>
                </c:pt>
                <c:pt idx="43">
                  <c:v>1.44</c:v>
                </c:pt>
                <c:pt idx="44">
                  <c:v>1.45</c:v>
                </c:pt>
                <c:pt idx="45">
                  <c:v>1.46</c:v>
                </c:pt>
                <c:pt idx="46">
                  <c:v>1.47</c:v>
                </c:pt>
                <c:pt idx="47">
                  <c:v>1.48</c:v>
                </c:pt>
                <c:pt idx="48">
                  <c:v>1.49</c:v>
                </c:pt>
                <c:pt idx="49">
                  <c:v>1.5</c:v>
                </c:pt>
                <c:pt idx="50">
                  <c:v>1.51</c:v>
                </c:pt>
                <c:pt idx="51">
                  <c:v>1.52</c:v>
                </c:pt>
                <c:pt idx="52">
                  <c:v>1.53</c:v>
                </c:pt>
                <c:pt idx="53">
                  <c:v>1.54</c:v>
                </c:pt>
                <c:pt idx="54">
                  <c:v>1.55</c:v>
                </c:pt>
                <c:pt idx="55">
                  <c:v>1.56</c:v>
                </c:pt>
                <c:pt idx="56">
                  <c:v>1.57</c:v>
                </c:pt>
                <c:pt idx="57">
                  <c:v>1.58</c:v>
                </c:pt>
                <c:pt idx="58">
                  <c:v>1.59</c:v>
                </c:pt>
                <c:pt idx="59">
                  <c:v>1.6</c:v>
                </c:pt>
                <c:pt idx="60">
                  <c:v>1.61</c:v>
                </c:pt>
                <c:pt idx="61">
                  <c:v>1.62</c:v>
                </c:pt>
                <c:pt idx="62">
                  <c:v>1.63</c:v>
                </c:pt>
                <c:pt idx="63">
                  <c:v>1.64</c:v>
                </c:pt>
                <c:pt idx="64">
                  <c:v>1.65</c:v>
                </c:pt>
                <c:pt idx="65">
                  <c:v>1.66</c:v>
                </c:pt>
                <c:pt idx="66">
                  <c:v>1.67</c:v>
                </c:pt>
                <c:pt idx="67">
                  <c:v>1.68</c:v>
                </c:pt>
                <c:pt idx="68">
                  <c:v>1.69</c:v>
                </c:pt>
                <c:pt idx="69">
                  <c:v>1.7</c:v>
                </c:pt>
                <c:pt idx="70">
                  <c:v>1.71</c:v>
                </c:pt>
                <c:pt idx="71">
                  <c:v>1.72</c:v>
                </c:pt>
                <c:pt idx="72">
                  <c:v>1.73</c:v>
                </c:pt>
                <c:pt idx="73">
                  <c:v>1.74</c:v>
                </c:pt>
                <c:pt idx="74">
                  <c:v>1.75</c:v>
                </c:pt>
                <c:pt idx="75">
                  <c:v>1.76</c:v>
                </c:pt>
                <c:pt idx="76">
                  <c:v>1.77</c:v>
                </c:pt>
                <c:pt idx="77">
                  <c:v>1.78</c:v>
                </c:pt>
                <c:pt idx="78">
                  <c:v>1.79</c:v>
                </c:pt>
                <c:pt idx="79">
                  <c:v>1.8</c:v>
                </c:pt>
                <c:pt idx="80">
                  <c:v>1.81</c:v>
                </c:pt>
                <c:pt idx="81">
                  <c:v>1.82</c:v>
                </c:pt>
                <c:pt idx="82">
                  <c:v>1.83</c:v>
                </c:pt>
                <c:pt idx="83">
                  <c:v>1.84</c:v>
                </c:pt>
                <c:pt idx="84">
                  <c:v>1.85</c:v>
                </c:pt>
                <c:pt idx="85">
                  <c:v>1.86</c:v>
                </c:pt>
                <c:pt idx="86">
                  <c:v>1.87</c:v>
                </c:pt>
                <c:pt idx="87">
                  <c:v>1.88</c:v>
                </c:pt>
                <c:pt idx="88">
                  <c:v>1.89</c:v>
                </c:pt>
                <c:pt idx="89">
                  <c:v>1.9</c:v>
                </c:pt>
                <c:pt idx="90">
                  <c:v>1.91</c:v>
                </c:pt>
                <c:pt idx="91">
                  <c:v>1.92</c:v>
                </c:pt>
                <c:pt idx="92">
                  <c:v>1.93</c:v>
                </c:pt>
                <c:pt idx="93">
                  <c:v>1.94</c:v>
                </c:pt>
                <c:pt idx="94">
                  <c:v>1.95</c:v>
                </c:pt>
                <c:pt idx="95">
                  <c:v>1.96</c:v>
                </c:pt>
                <c:pt idx="96">
                  <c:v>1.97</c:v>
                </c:pt>
                <c:pt idx="97">
                  <c:v>1.98</c:v>
                </c:pt>
                <c:pt idx="98">
                  <c:v>1.99</c:v>
                </c:pt>
                <c:pt idx="99">
                  <c:v>2</c:v>
                </c:pt>
                <c:pt idx="100">
                  <c:v>2.0099999999999998</c:v>
                </c:pt>
                <c:pt idx="101">
                  <c:v>2.02</c:v>
                </c:pt>
                <c:pt idx="102">
                  <c:v>2.0299999999999998</c:v>
                </c:pt>
                <c:pt idx="103">
                  <c:v>2.04</c:v>
                </c:pt>
                <c:pt idx="104">
                  <c:v>2.0499999999999998</c:v>
                </c:pt>
                <c:pt idx="105">
                  <c:v>2.06</c:v>
                </c:pt>
                <c:pt idx="106">
                  <c:v>2.0699999999999998</c:v>
                </c:pt>
                <c:pt idx="107">
                  <c:v>2.08</c:v>
                </c:pt>
                <c:pt idx="108">
                  <c:v>2.09</c:v>
                </c:pt>
                <c:pt idx="109">
                  <c:v>2.1</c:v>
                </c:pt>
                <c:pt idx="110">
                  <c:v>2.11</c:v>
                </c:pt>
                <c:pt idx="111">
                  <c:v>2.12</c:v>
                </c:pt>
                <c:pt idx="112">
                  <c:v>2.13</c:v>
                </c:pt>
                <c:pt idx="113">
                  <c:v>2.14</c:v>
                </c:pt>
                <c:pt idx="114">
                  <c:v>2.15</c:v>
                </c:pt>
                <c:pt idx="115">
                  <c:v>2.16</c:v>
                </c:pt>
                <c:pt idx="116">
                  <c:v>2.17</c:v>
                </c:pt>
                <c:pt idx="117">
                  <c:v>2.1800000000000002</c:v>
                </c:pt>
                <c:pt idx="118">
                  <c:v>2.19</c:v>
                </c:pt>
                <c:pt idx="119">
                  <c:v>2.2000000000000002</c:v>
                </c:pt>
                <c:pt idx="120">
                  <c:v>2.21</c:v>
                </c:pt>
                <c:pt idx="121">
                  <c:v>2.2200000000000002</c:v>
                </c:pt>
                <c:pt idx="122">
                  <c:v>2.23</c:v>
                </c:pt>
                <c:pt idx="123">
                  <c:v>2.2400000000000002</c:v>
                </c:pt>
                <c:pt idx="124">
                  <c:v>2.25</c:v>
                </c:pt>
                <c:pt idx="125">
                  <c:v>2.2599999999999998</c:v>
                </c:pt>
                <c:pt idx="126">
                  <c:v>2.27</c:v>
                </c:pt>
                <c:pt idx="127">
                  <c:v>2.2799999999999998</c:v>
                </c:pt>
                <c:pt idx="128">
                  <c:v>2.29</c:v>
                </c:pt>
                <c:pt idx="129">
                  <c:v>2.2999999999999998</c:v>
                </c:pt>
                <c:pt idx="130">
                  <c:v>2.31</c:v>
                </c:pt>
                <c:pt idx="131">
                  <c:v>2.3199999999999998</c:v>
                </c:pt>
                <c:pt idx="132">
                  <c:v>2.33</c:v>
                </c:pt>
                <c:pt idx="133">
                  <c:v>2.34</c:v>
                </c:pt>
                <c:pt idx="134">
                  <c:v>2.35</c:v>
                </c:pt>
                <c:pt idx="135">
                  <c:v>2.36</c:v>
                </c:pt>
                <c:pt idx="136">
                  <c:v>2.37</c:v>
                </c:pt>
                <c:pt idx="137">
                  <c:v>2.38</c:v>
                </c:pt>
                <c:pt idx="138">
                  <c:v>2.39</c:v>
                </c:pt>
                <c:pt idx="139">
                  <c:v>2.4</c:v>
                </c:pt>
                <c:pt idx="140">
                  <c:v>2.41</c:v>
                </c:pt>
                <c:pt idx="141">
                  <c:v>2.42</c:v>
                </c:pt>
                <c:pt idx="142">
                  <c:v>2.4300000000000002</c:v>
                </c:pt>
                <c:pt idx="143">
                  <c:v>2.44</c:v>
                </c:pt>
                <c:pt idx="144">
                  <c:v>2.4500000000000002</c:v>
                </c:pt>
                <c:pt idx="145">
                  <c:v>2.46</c:v>
                </c:pt>
                <c:pt idx="146">
                  <c:v>2.4700000000000002</c:v>
                </c:pt>
                <c:pt idx="147">
                  <c:v>2.48</c:v>
                </c:pt>
                <c:pt idx="148">
                  <c:v>2.4900000000000002</c:v>
                </c:pt>
                <c:pt idx="149">
                  <c:v>2.5</c:v>
                </c:pt>
                <c:pt idx="150">
                  <c:v>2.5099999999999998</c:v>
                </c:pt>
                <c:pt idx="151">
                  <c:v>2.52</c:v>
                </c:pt>
                <c:pt idx="152">
                  <c:v>2.5299999999999998</c:v>
                </c:pt>
                <c:pt idx="153">
                  <c:v>2.54</c:v>
                </c:pt>
                <c:pt idx="154">
                  <c:v>2.5499999999999998</c:v>
                </c:pt>
                <c:pt idx="155">
                  <c:v>2.56</c:v>
                </c:pt>
                <c:pt idx="156">
                  <c:v>2.57</c:v>
                </c:pt>
                <c:pt idx="157">
                  <c:v>2.58</c:v>
                </c:pt>
                <c:pt idx="158">
                  <c:v>2.59</c:v>
                </c:pt>
                <c:pt idx="159">
                  <c:v>2.6</c:v>
                </c:pt>
                <c:pt idx="160">
                  <c:v>2.61</c:v>
                </c:pt>
                <c:pt idx="161">
                  <c:v>2.62</c:v>
                </c:pt>
                <c:pt idx="162">
                  <c:v>2.63</c:v>
                </c:pt>
                <c:pt idx="163">
                  <c:v>2.64</c:v>
                </c:pt>
                <c:pt idx="164">
                  <c:v>2.65</c:v>
                </c:pt>
                <c:pt idx="165">
                  <c:v>2.66</c:v>
                </c:pt>
                <c:pt idx="166">
                  <c:v>2.67</c:v>
                </c:pt>
                <c:pt idx="167">
                  <c:v>2.68</c:v>
                </c:pt>
                <c:pt idx="168">
                  <c:v>2.69</c:v>
                </c:pt>
                <c:pt idx="169">
                  <c:v>2.7</c:v>
                </c:pt>
                <c:pt idx="170">
                  <c:v>2.71</c:v>
                </c:pt>
                <c:pt idx="171">
                  <c:v>2.72</c:v>
                </c:pt>
                <c:pt idx="172">
                  <c:v>2.73</c:v>
                </c:pt>
                <c:pt idx="173">
                  <c:v>2.74</c:v>
                </c:pt>
                <c:pt idx="174">
                  <c:v>2.75</c:v>
                </c:pt>
                <c:pt idx="175">
                  <c:v>2.76</c:v>
                </c:pt>
                <c:pt idx="176">
                  <c:v>2.77</c:v>
                </c:pt>
                <c:pt idx="177">
                  <c:v>2.78</c:v>
                </c:pt>
                <c:pt idx="178">
                  <c:v>2.79</c:v>
                </c:pt>
                <c:pt idx="179">
                  <c:v>2.8</c:v>
                </c:pt>
                <c:pt idx="180">
                  <c:v>2.81</c:v>
                </c:pt>
                <c:pt idx="181">
                  <c:v>2.82</c:v>
                </c:pt>
                <c:pt idx="182">
                  <c:v>2.83</c:v>
                </c:pt>
                <c:pt idx="183">
                  <c:v>2.84</c:v>
                </c:pt>
                <c:pt idx="184">
                  <c:v>2.85</c:v>
                </c:pt>
                <c:pt idx="185">
                  <c:v>2.86</c:v>
                </c:pt>
                <c:pt idx="186">
                  <c:v>2.87</c:v>
                </c:pt>
                <c:pt idx="187">
                  <c:v>2.88</c:v>
                </c:pt>
                <c:pt idx="188">
                  <c:v>2.89</c:v>
                </c:pt>
                <c:pt idx="189">
                  <c:v>2.9</c:v>
                </c:pt>
                <c:pt idx="190">
                  <c:v>2.91</c:v>
                </c:pt>
                <c:pt idx="191">
                  <c:v>2.92</c:v>
                </c:pt>
                <c:pt idx="192">
                  <c:v>2.93</c:v>
                </c:pt>
                <c:pt idx="193">
                  <c:v>2.94</c:v>
                </c:pt>
                <c:pt idx="194">
                  <c:v>2.95</c:v>
                </c:pt>
                <c:pt idx="195">
                  <c:v>2.96</c:v>
                </c:pt>
                <c:pt idx="196">
                  <c:v>2.97</c:v>
                </c:pt>
                <c:pt idx="197">
                  <c:v>2.98</c:v>
                </c:pt>
                <c:pt idx="198">
                  <c:v>2.99</c:v>
                </c:pt>
                <c:pt idx="199">
                  <c:v>3</c:v>
                </c:pt>
                <c:pt idx="200">
                  <c:v>3.01</c:v>
                </c:pt>
                <c:pt idx="201">
                  <c:v>3.02</c:v>
                </c:pt>
                <c:pt idx="202">
                  <c:v>3.03</c:v>
                </c:pt>
                <c:pt idx="203">
                  <c:v>3.04</c:v>
                </c:pt>
                <c:pt idx="204">
                  <c:v>3.05</c:v>
                </c:pt>
                <c:pt idx="205">
                  <c:v>3.06</c:v>
                </c:pt>
                <c:pt idx="206">
                  <c:v>3.07</c:v>
                </c:pt>
                <c:pt idx="207">
                  <c:v>3.08</c:v>
                </c:pt>
                <c:pt idx="208">
                  <c:v>3.09</c:v>
                </c:pt>
                <c:pt idx="209">
                  <c:v>3.1</c:v>
                </c:pt>
                <c:pt idx="210">
                  <c:v>3.11</c:v>
                </c:pt>
                <c:pt idx="211">
                  <c:v>3.12</c:v>
                </c:pt>
                <c:pt idx="212">
                  <c:v>3.13</c:v>
                </c:pt>
                <c:pt idx="213">
                  <c:v>3.14</c:v>
                </c:pt>
                <c:pt idx="214">
                  <c:v>3.15</c:v>
                </c:pt>
                <c:pt idx="215">
                  <c:v>3.16</c:v>
                </c:pt>
                <c:pt idx="216">
                  <c:v>3.17</c:v>
                </c:pt>
                <c:pt idx="217">
                  <c:v>3.18</c:v>
                </c:pt>
                <c:pt idx="218">
                  <c:v>3.19</c:v>
                </c:pt>
                <c:pt idx="219">
                  <c:v>3.2</c:v>
                </c:pt>
                <c:pt idx="220">
                  <c:v>3.21</c:v>
                </c:pt>
                <c:pt idx="221">
                  <c:v>3.22</c:v>
                </c:pt>
                <c:pt idx="222">
                  <c:v>3.23</c:v>
                </c:pt>
                <c:pt idx="223">
                  <c:v>3.24</c:v>
                </c:pt>
                <c:pt idx="224">
                  <c:v>3.25</c:v>
                </c:pt>
                <c:pt idx="225">
                  <c:v>3.26</c:v>
                </c:pt>
                <c:pt idx="226">
                  <c:v>3.27</c:v>
                </c:pt>
                <c:pt idx="227">
                  <c:v>3.28</c:v>
                </c:pt>
                <c:pt idx="228">
                  <c:v>3.29</c:v>
                </c:pt>
                <c:pt idx="229">
                  <c:v>3.3</c:v>
                </c:pt>
                <c:pt idx="230">
                  <c:v>3.31</c:v>
                </c:pt>
                <c:pt idx="231">
                  <c:v>3.32</c:v>
                </c:pt>
                <c:pt idx="232">
                  <c:v>3.33</c:v>
                </c:pt>
                <c:pt idx="233">
                  <c:v>3.34</c:v>
                </c:pt>
                <c:pt idx="234">
                  <c:v>3.35</c:v>
                </c:pt>
                <c:pt idx="235">
                  <c:v>3.36</c:v>
                </c:pt>
                <c:pt idx="236">
                  <c:v>3.37</c:v>
                </c:pt>
                <c:pt idx="237">
                  <c:v>3.38</c:v>
                </c:pt>
                <c:pt idx="238">
                  <c:v>3.39</c:v>
                </c:pt>
                <c:pt idx="239">
                  <c:v>3.4</c:v>
                </c:pt>
                <c:pt idx="240">
                  <c:v>3.41</c:v>
                </c:pt>
                <c:pt idx="241">
                  <c:v>3.42</c:v>
                </c:pt>
                <c:pt idx="242">
                  <c:v>3.43</c:v>
                </c:pt>
                <c:pt idx="243">
                  <c:v>3.44</c:v>
                </c:pt>
                <c:pt idx="244">
                  <c:v>3.45</c:v>
                </c:pt>
                <c:pt idx="245">
                  <c:v>3.46</c:v>
                </c:pt>
                <c:pt idx="246">
                  <c:v>3.47</c:v>
                </c:pt>
                <c:pt idx="247">
                  <c:v>3.48</c:v>
                </c:pt>
                <c:pt idx="248">
                  <c:v>3.49</c:v>
                </c:pt>
                <c:pt idx="249">
                  <c:v>3.5</c:v>
                </c:pt>
                <c:pt idx="250">
                  <c:v>3.51</c:v>
                </c:pt>
                <c:pt idx="251">
                  <c:v>3.52</c:v>
                </c:pt>
                <c:pt idx="252">
                  <c:v>3.53</c:v>
                </c:pt>
                <c:pt idx="253">
                  <c:v>3.54</c:v>
                </c:pt>
                <c:pt idx="254">
                  <c:v>3.55</c:v>
                </c:pt>
                <c:pt idx="255">
                  <c:v>3.56</c:v>
                </c:pt>
                <c:pt idx="256">
                  <c:v>3.57</c:v>
                </c:pt>
                <c:pt idx="257">
                  <c:v>3.58</c:v>
                </c:pt>
                <c:pt idx="258">
                  <c:v>3.59</c:v>
                </c:pt>
                <c:pt idx="259">
                  <c:v>3.6</c:v>
                </c:pt>
                <c:pt idx="260">
                  <c:v>3.61</c:v>
                </c:pt>
                <c:pt idx="261">
                  <c:v>3.62</c:v>
                </c:pt>
                <c:pt idx="262">
                  <c:v>3.63</c:v>
                </c:pt>
                <c:pt idx="263">
                  <c:v>3.64</c:v>
                </c:pt>
                <c:pt idx="264">
                  <c:v>3.65</c:v>
                </c:pt>
                <c:pt idx="265">
                  <c:v>3.66</c:v>
                </c:pt>
                <c:pt idx="266">
                  <c:v>3.67</c:v>
                </c:pt>
                <c:pt idx="267">
                  <c:v>3.68</c:v>
                </c:pt>
                <c:pt idx="268">
                  <c:v>3.69</c:v>
                </c:pt>
                <c:pt idx="269">
                  <c:v>3.7</c:v>
                </c:pt>
                <c:pt idx="270">
                  <c:v>3.71</c:v>
                </c:pt>
                <c:pt idx="271">
                  <c:v>3.72</c:v>
                </c:pt>
                <c:pt idx="272">
                  <c:v>3.73</c:v>
                </c:pt>
                <c:pt idx="273">
                  <c:v>3.74</c:v>
                </c:pt>
                <c:pt idx="274">
                  <c:v>3.75</c:v>
                </c:pt>
                <c:pt idx="275">
                  <c:v>3.76</c:v>
                </c:pt>
                <c:pt idx="276">
                  <c:v>3.77</c:v>
                </c:pt>
                <c:pt idx="277">
                  <c:v>3.78</c:v>
                </c:pt>
                <c:pt idx="278">
                  <c:v>3.79</c:v>
                </c:pt>
                <c:pt idx="279">
                  <c:v>3.8</c:v>
                </c:pt>
                <c:pt idx="280">
                  <c:v>3.81</c:v>
                </c:pt>
                <c:pt idx="281">
                  <c:v>3.82</c:v>
                </c:pt>
                <c:pt idx="282">
                  <c:v>3.83</c:v>
                </c:pt>
                <c:pt idx="283">
                  <c:v>3.84</c:v>
                </c:pt>
                <c:pt idx="284">
                  <c:v>3.85</c:v>
                </c:pt>
                <c:pt idx="285">
                  <c:v>3.86</c:v>
                </c:pt>
                <c:pt idx="286">
                  <c:v>3.87</c:v>
                </c:pt>
                <c:pt idx="287">
                  <c:v>3.88</c:v>
                </c:pt>
                <c:pt idx="288">
                  <c:v>3.89</c:v>
                </c:pt>
                <c:pt idx="289">
                  <c:v>3.9</c:v>
                </c:pt>
                <c:pt idx="290">
                  <c:v>3.91</c:v>
                </c:pt>
                <c:pt idx="291">
                  <c:v>3.92</c:v>
                </c:pt>
                <c:pt idx="292">
                  <c:v>3.93</c:v>
                </c:pt>
                <c:pt idx="293">
                  <c:v>3.94</c:v>
                </c:pt>
                <c:pt idx="294">
                  <c:v>3.95</c:v>
                </c:pt>
                <c:pt idx="295">
                  <c:v>3.96</c:v>
                </c:pt>
                <c:pt idx="296">
                  <c:v>3.97</c:v>
                </c:pt>
                <c:pt idx="297">
                  <c:v>3.98</c:v>
                </c:pt>
                <c:pt idx="298">
                  <c:v>3.99</c:v>
                </c:pt>
                <c:pt idx="299">
                  <c:v>4</c:v>
                </c:pt>
                <c:pt idx="300">
                  <c:v>4.01</c:v>
                </c:pt>
                <c:pt idx="301">
                  <c:v>4.0199999999999996</c:v>
                </c:pt>
                <c:pt idx="302">
                  <c:v>4.03</c:v>
                </c:pt>
                <c:pt idx="303">
                  <c:v>4.04</c:v>
                </c:pt>
                <c:pt idx="304">
                  <c:v>4.05</c:v>
                </c:pt>
                <c:pt idx="305">
                  <c:v>4.0599999999999996</c:v>
                </c:pt>
                <c:pt idx="306">
                  <c:v>4.07</c:v>
                </c:pt>
                <c:pt idx="307">
                  <c:v>4.08</c:v>
                </c:pt>
                <c:pt idx="308">
                  <c:v>4.09</c:v>
                </c:pt>
                <c:pt idx="309">
                  <c:v>4.0999999999999996</c:v>
                </c:pt>
                <c:pt idx="310">
                  <c:v>4.1100000000000003</c:v>
                </c:pt>
                <c:pt idx="311">
                  <c:v>4.12</c:v>
                </c:pt>
                <c:pt idx="312">
                  <c:v>4.13</c:v>
                </c:pt>
                <c:pt idx="313">
                  <c:v>4.1399999999999997</c:v>
                </c:pt>
                <c:pt idx="314">
                  <c:v>4.1500000000000004</c:v>
                </c:pt>
                <c:pt idx="315">
                  <c:v>4.16</c:v>
                </c:pt>
                <c:pt idx="316">
                  <c:v>4.17</c:v>
                </c:pt>
                <c:pt idx="317">
                  <c:v>4.18</c:v>
                </c:pt>
                <c:pt idx="318">
                  <c:v>4.1900000000000004</c:v>
                </c:pt>
                <c:pt idx="319">
                  <c:v>4.2</c:v>
                </c:pt>
                <c:pt idx="320">
                  <c:v>4.21</c:v>
                </c:pt>
                <c:pt idx="321">
                  <c:v>4.22</c:v>
                </c:pt>
                <c:pt idx="322">
                  <c:v>4.2300000000000004</c:v>
                </c:pt>
                <c:pt idx="323">
                  <c:v>4.24</c:v>
                </c:pt>
                <c:pt idx="324">
                  <c:v>4.25</c:v>
                </c:pt>
                <c:pt idx="325">
                  <c:v>4.26</c:v>
                </c:pt>
                <c:pt idx="326">
                  <c:v>4.2699999999999996</c:v>
                </c:pt>
                <c:pt idx="327">
                  <c:v>4.28</c:v>
                </c:pt>
                <c:pt idx="328">
                  <c:v>4.29</c:v>
                </c:pt>
                <c:pt idx="329">
                  <c:v>4.3</c:v>
                </c:pt>
                <c:pt idx="330">
                  <c:v>4.3099999999999996</c:v>
                </c:pt>
                <c:pt idx="331">
                  <c:v>4.32</c:v>
                </c:pt>
                <c:pt idx="332">
                  <c:v>4.33</c:v>
                </c:pt>
                <c:pt idx="333">
                  <c:v>4.34</c:v>
                </c:pt>
                <c:pt idx="334">
                  <c:v>4.3499999999999996</c:v>
                </c:pt>
                <c:pt idx="335">
                  <c:v>4.3600000000000003</c:v>
                </c:pt>
                <c:pt idx="336">
                  <c:v>4.37</c:v>
                </c:pt>
                <c:pt idx="337">
                  <c:v>4.38</c:v>
                </c:pt>
                <c:pt idx="338">
                  <c:v>4.3899999999999997</c:v>
                </c:pt>
                <c:pt idx="339">
                  <c:v>4.4000000000000004</c:v>
                </c:pt>
                <c:pt idx="340">
                  <c:v>4.41</c:v>
                </c:pt>
                <c:pt idx="341">
                  <c:v>4.42</c:v>
                </c:pt>
                <c:pt idx="342">
                  <c:v>4.43</c:v>
                </c:pt>
                <c:pt idx="343">
                  <c:v>4.4400000000000004</c:v>
                </c:pt>
                <c:pt idx="344">
                  <c:v>4.45</c:v>
                </c:pt>
                <c:pt idx="345">
                  <c:v>4.46</c:v>
                </c:pt>
                <c:pt idx="346">
                  <c:v>4.47</c:v>
                </c:pt>
                <c:pt idx="347">
                  <c:v>4.4800000000000004</c:v>
                </c:pt>
                <c:pt idx="348">
                  <c:v>4.49</c:v>
                </c:pt>
                <c:pt idx="349">
                  <c:v>4.5</c:v>
                </c:pt>
                <c:pt idx="350">
                  <c:v>4.51</c:v>
                </c:pt>
                <c:pt idx="351">
                  <c:v>4.5199999999999996</c:v>
                </c:pt>
                <c:pt idx="352">
                  <c:v>4.53</c:v>
                </c:pt>
                <c:pt idx="353">
                  <c:v>4.54</c:v>
                </c:pt>
                <c:pt idx="354">
                  <c:v>4.55</c:v>
                </c:pt>
                <c:pt idx="355">
                  <c:v>4.5599999999999996</c:v>
                </c:pt>
                <c:pt idx="356">
                  <c:v>4.57</c:v>
                </c:pt>
                <c:pt idx="357">
                  <c:v>4.58</c:v>
                </c:pt>
                <c:pt idx="358">
                  <c:v>4.59</c:v>
                </c:pt>
                <c:pt idx="359">
                  <c:v>4.5999999999999996</c:v>
                </c:pt>
                <c:pt idx="360">
                  <c:v>4.6100000000000003</c:v>
                </c:pt>
                <c:pt idx="361">
                  <c:v>4.62</c:v>
                </c:pt>
                <c:pt idx="362">
                  <c:v>4.63</c:v>
                </c:pt>
                <c:pt idx="363">
                  <c:v>4.6399999999999997</c:v>
                </c:pt>
                <c:pt idx="364">
                  <c:v>4.6500000000000004</c:v>
                </c:pt>
                <c:pt idx="365">
                  <c:v>4.66</c:v>
                </c:pt>
                <c:pt idx="366">
                  <c:v>4.67</c:v>
                </c:pt>
                <c:pt idx="367">
                  <c:v>4.68</c:v>
                </c:pt>
                <c:pt idx="368">
                  <c:v>4.6900000000000004</c:v>
                </c:pt>
                <c:pt idx="369">
                  <c:v>4.7</c:v>
                </c:pt>
                <c:pt idx="370">
                  <c:v>4.71</c:v>
                </c:pt>
                <c:pt idx="371">
                  <c:v>4.72</c:v>
                </c:pt>
                <c:pt idx="372">
                  <c:v>4.7300000000000004</c:v>
                </c:pt>
                <c:pt idx="373">
                  <c:v>4.74</c:v>
                </c:pt>
                <c:pt idx="374">
                  <c:v>4.75</c:v>
                </c:pt>
                <c:pt idx="375">
                  <c:v>4.76</c:v>
                </c:pt>
                <c:pt idx="376">
                  <c:v>4.7699999999999996</c:v>
                </c:pt>
                <c:pt idx="377">
                  <c:v>4.78</c:v>
                </c:pt>
                <c:pt idx="378">
                  <c:v>4.79</c:v>
                </c:pt>
                <c:pt idx="379">
                  <c:v>4.8</c:v>
                </c:pt>
                <c:pt idx="380">
                  <c:v>4.8099999999999996</c:v>
                </c:pt>
                <c:pt idx="381">
                  <c:v>4.82</c:v>
                </c:pt>
                <c:pt idx="382">
                  <c:v>4.83</c:v>
                </c:pt>
                <c:pt idx="383">
                  <c:v>4.84</c:v>
                </c:pt>
                <c:pt idx="384">
                  <c:v>4.8499999999999996</c:v>
                </c:pt>
                <c:pt idx="385">
                  <c:v>4.8600000000000003</c:v>
                </c:pt>
                <c:pt idx="386">
                  <c:v>4.87</c:v>
                </c:pt>
                <c:pt idx="387">
                  <c:v>4.88</c:v>
                </c:pt>
                <c:pt idx="388">
                  <c:v>4.8899999999999997</c:v>
                </c:pt>
                <c:pt idx="389">
                  <c:v>4.9000000000000004</c:v>
                </c:pt>
                <c:pt idx="390">
                  <c:v>4.91</c:v>
                </c:pt>
                <c:pt idx="391">
                  <c:v>4.92</c:v>
                </c:pt>
                <c:pt idx="392">
                  <c:v>4.93</c:v>
                </c:pt>
                <c:pt idx="393">
                  <c:v>4.9400000000000004</c:v>
                </c:pt>
                <c:pt idx="394">
                  <c:v>4.95</c:v>
                </c:pt>
                <c:pt idx="395">
                  <c:v>4.96</c:v>
                </c:pt>
                <c:pt idx="396">
                  <c:v>4.97</c:v>
                </c:pt>
                <c:pt idx="397">
                  <c:v>4.9800000000000004</c:v>
                </c:pt>
                <c:pt idx="398">
                  <c:v>4.99</c:v>
                </c:pt>
                <c:pt idx="399">
                  <c:v>5</c:v>
                </c:pt>
              </c:numCache>
            </c:numRef>
          </c:xVal>
          <c:yVal>
            <c:numRef>
              <c:f>'normal shock'!$D$3:$D$402</c:f>
              <c:numCache>
                <c:formatCode>General</c:formatCode>
                <c:ptCount val="400"/>
                <c:pt idx="0">
                  <c:v>1.0166999999999999</c:v>
                </c:pt>
                <c:pt idx="1">
                  <c:v>1.0334000000000001</c:v>
                </c:pt>
                <c:pt idx="2">
                  <c:v>1.0502</c:v>
                </c:pt>
                <c:pt idx="3">
                  <c:v>1.0670999999999999</c:v>
                </c:pt>
                <c:pt idx="4">
                  <c:v>1.0840000000000001</c:v>
                </c:pt>
                <c:pt idx="5">
                  <c:v>1.1009</c:v>
                </c:pt>
                <c:pt idx="6">
                  <c:v>1.1178999999999999</c:v>
                </c:pt>
                <c:pt idx="7">
                  <c:v>1.1349</c:v>
                </c:pt>
                <c:pt idx="8">
                  <c:v>1.1519999999999999</c:v>
                </c:pt>
                <c:pt idx="9">
                  <c:v>1.1691</c:v>
                </c:pt>
                <c:pt idx="10">
                  <c:v>1.1861999999999999</c:v>
                </c:pt>
                <c:pt idx="11">
                  <c:v>1.2034</c:v>
                </c:pt>
                <c:pt idx="12">
                  <c:v>1.2205999999999999</c:v>
                </c:pt>
                <c:pt idx="13">
                  <c:v>1.2378</c:v>
                </c:pt>
                <c:pt idx="14">
                  <c:v>1.2549999999999999</c:v>
                </c:pt>
                <c:pt idx="15">
                  <c:v>1.2723</c:v>
                </c:pt>
                <c:pt idx="16">
                  <c:v>1.2896000000000001</c:v>
                </c:pt>
                <c:pt idx="17">
                  <c:v>1.3069</c:v>
                </c:pt>
                <c:pt idx="18">
                  <c:v>1.3243</c:v>
                </c:pt>
                <c:pt idx="19">
                  <c:v>1.3415999999999999</c:v>
                </c:pt>
                <c:pt idx="20">
                  <c:v>1.359</c:v>
                </c:pt>
                <c:pt idx="21">
                  <c:v>1.3764000000000001</c:v>
                </c:pt>
                <c:pt idx="22">
                  <c:v>1.3937999999999999</c:v>
                </c:pt>
                <c:pt idx="23">
                  <c:v>1.4112</c:v>
                </c:pt>
                <c:pt idx="24">
                  <c:v>1.4286000000000001</c:v>
                </c:pt>
                <c:pt idx="25">
                  <c:v>1.446</c:v>
                </c:pt>
                <c:pt idx="26">
                  <c:v>1.4634</c:v>
                </c:pt>
                <c:pt idx="27">
                  <c:v>1.4807999999999999</c:v>
                </c:pt>
                <c:pt idx="28">
                  <c:v>1.4983</c:v>
                </c:pt>
                <c:pt idx="29">
                  <c:v>1.5157</c:v>
                </c:pt>
                <c:pt idx="30">
                  <c:v>1.5330999999999999</c:v>
                </c:pt>
                <c:pt idx="31">
                  <c:v>1.5505</c:v>
                </c:pt>
                <c:pt idx="32">
                  <c:v>1.5680000000000001</c:v>
                </c:pt>
                <c:pt idx="33">
                  <c:v>1.5853999999999999</c:v>
                </c:pt>
                <c:pt idx="34">
                  <c:v>1.6028</c:v>
                </c:pt>
                <c:pt idx="35">
                  <c:v>1.6202000000000001</c:v>
                </c:pt>
                <c:pt idx="36">
                  <c:v>1.6375999999999999</c:v>
                </c:pt>
                <c:pt idx="37">
                  <c:v>1.6549</c:v>
                </c:pt>
                <c:pt idx="38">
                  <c:v>1.6722999999999999</c:v>
                </c:pt>
                <c:pt idx="39">
                  <c:v>1.6897</c:v>
                </c:pt>
                <c:pt idx="40">
                  <c:v>1.7070000000000001</c:v>
                </c:pt>
                <c:pt idx="41">
                  <c:v>1.7242999999999999</c:v>
                </c:pt>
                <c:pt idx="42">
                  <c:v>1.7416</c:v>
                </c:pt>
                <c:pt idx="43">
                  <c:v>1.7588999999999999</c:v>
                </c:pt>
                <c:pt idx="44">
                  <c:v>1.7761</c:v>
                </c:pt>
                <c:pt idx="45">
                  <c:v>1.7934000000000001</c:v>
                </c:pt>
                <c:pt idx="46">
                  <c:v>1.8106</c:v>
                </c:pt>
                <c:pt idx="47">
                  <c:v>1.8278000000000001</c:v>
                </c:pt>
                <c:pt idx="48">
                  <c:v>1.8449</c:v>
                </c:pt>
                <c:pt idx="49">
                  <c:v>1.8621000000000001</c:v>
                </c:pt>
                <c:pt idx="50">
                  <c:v>1.8792</c:v>
                </c:pt>
                <c:pt idx="51">
                  <c:v>1.8963000000000001</c:v>
                </c:pt>
                <c:pt idx="52">
                  <c:v>1.9133</c:v>
                </c:pt>
                <c:pt idx="53">
                  <c:v>1.9302999999999999</c:v>
                </c:pt>
                <c:pt idx="54">
                  <c:v>1.9473</c:v>
                </c:pt>
                <c:pt idx="55">
                  <c:v>1.9642999999999999</c:v>
                </c:pt>
                <c:pt idx="56">
                  <c:v>1.9812000000000001</c:v>
                </c:pt>
                <c:pt idx="57">
                  <c:v>1.9981</c:v>
                </c:pt>
                <c:pt idx="58">
                  <c:v>2.0148999999999999</c:v>
                </c:pt>
                <c:pt idx="59">
                  <c:v>2.0316999999999998</c:v>
                </c:pt>
                <c:pt idx="60">
                  <c:v>2.0485000000000002</c:v>
                </c:pt>
                <c:pt idx="61">
                  <c:v>2.0653000000000001</c:v>
                </c:pt>
                <c:pt idx="62">
                  <c:v>2.0819999999999999</c:v>
                </c:pt>
                <c:pt idx="63">
                  <c:v>2.0985999999999998</c:v>
                </c:pt>
                <c:pt idx="64">
                  <c:v>2.1152000000000002</c:v>
                </c:pt>
                <c:pt idx="65">
                  <c:v>2.1318000000000001</c:v>
                </c:pt>
                <c:pt idx="66">
                  <c:v>2.1484000000000001</c:v>
                </c:pt>
                <c:pt idx="67">
                  <c:v>2.1648999999999998</c:v>
                </c:pt>
                <c:pt idx="68">
                  <c:v>2.1812999999999998</c:v>
                </c:pt>
                <c:pt idx="69">
                  <c:v>2.1977000000000002</c:v>
                </c:pt>
                <c:pt idx="70">
                  <c:v>2.2141000000000002</c:v>
                </c:pt>
                <c:pt idx="71">
                  <c:v>2.2303999999999999</c:v>
                </c:pt>
                <c:pt idx="72">
                  <c:v>2.2467000000000001</c:v>
                </c:pt>
                <c:pt idx="73">
                  <c:v>2.2629000000000001</c:v>
                </c:pt>
                <c:pt idx="74">
                  <c:v>2.2791000000000001</c:v>
                </c:pt>
                <c:pt idx="75">
                  <c:v>2.2951999999999999</c:v>
                </c:pt>
                <c:pt idx="76">
                  <c:v>2.3113000000000001</c:v>
                </c:pt>
                <c:pt idx="77">
                  <c:v>2.3273000000000001</c:v>
                </c:pt>
                <c:pt idx="78">
                  <c:v>2.3433000000000002</c:v>
                </c:pt>
                <c:pt idx="79">
                  <c:v>2.3592</c:v>
                </c:pt>
                <c:pt idx="80">
                  <c:v>2.3751000000000002</c:v>
                </c:pt>
                <c:pt idx="81">
                  <c:v>2.3908999999999998</c:v>
                </c:pt>
                <c:pt idx="82">
                  <c:v>2.4066999999999998</c:v>
                </c:pt>
                <c:pt idx="83">
                  <c:v>2.4224000000000001</c:v>
                </c:pt>
                <c:pt idx="84">
                  <c:v>2.4380999999999999</c:v>
                </c:pt>
                <c:pt idx="85">
                  <c:v>2.4537</c:v>
                </c:pt>
                <c:pt idx="86">
                  <c:v>2.4693000000000001</c:v>
                </c:pt>
                <c:pt idx="87">
                  <c:v>2.4847999999999999</c:v>
                </c:pt>
                <c:pt idx="88">
                  <c:v>2.5003000000000002</c:v>
                </c:pt>
                <c:pt idx="89">
                  <c:v>2.5156999999999998</c:v>
                </c:pt>
                <c:pt idx="90">
                  <c:v>2.5310000000000001</c:v>
                </c:pt>
                <c:pt idx="91">
                  <c:v>2.5463</c:v>
                </c:pt>
                <c:pt idx="92">
                  <c:v>2.5615999999999999</c:v>
                </c:pt>
                <c:pt idx="93">
                  <c:v>2.5767000000000002</c:v>
                </c:pt>
                <c:pt idx="94">
                  <c:v>2.5918999999999999</c:v>
                </c:pt>
                <c:pt idx="95">
                  <c:v>2.6069</c:v>
                </c:pt>
                <c:pt idx="96">
                  <c:v>2.6219999999999999</c:v>
                </c:pt>
                <c:pt idx="97">
                  <c:v>2.6368999999999998</c:v>
                </c:pt>
                <c:pt idx="98">
                  <c:v>2.6518000000000002</c:v>
                </c:pt>
                <c:pt idx="99">
                  <c:v>2.6667000000000001</c:v>
                </c:pt>
                <c:pt idx="100">
                  <c:v>2.6815000000000002</c:v>
                </c:pt>
                <c:pt idx="101">
                  <c:v>2.6962000000000002</c:v>
                </c:pt>
                <c:pt idx="102">
                  <c:v>2.7109000000000001</c:v>
                </c:pt>
                <c:pt idx="103">
                  <c:v>2.7254999999999998</c:v>
                </c:pt>
                <c:pt idx="104">
                  <c:v>2.74</c:v>
                </c:pt>
                <c:pt idx="105">
                  <c:v>2.7545000000000002</c:v>
                </c:pt>
                <c:pt idx="106">
                  <c:v>2.7688999999999999</c:v>
                </c:pt>
                <c:pt idx="107">
                  <c:v>2.7833000000000001</c:v>
                </c:pt>
                <c:pt idx="108">
                  <c:v>2.7976000000000001</c:v>
                </c:pt>
                <c:pt idx="109">
                  <c:v>2.8119000000000001</c:v>
                </c:pt>
                <c:pt idx="110">
                  <c:v>2.8260999999999998</c:v>
                </c:pt>
                <c:pt idx="111">
                  <c:v>2.8401999999999998</c:v>
                </c:pt>
                <c:pt idx="112">
                  <c:v>2.8542999999999998</c:v>
                </c:pt>
                <c:pt idx="113">
                  <c:v>2.8683000000000001</c:v>
                </c:pt>
                <c:pt idx="114">
                  <c:v>2.8822999999999999</c:v>
                </c:pt>
                <c:pt idx="115">
                  <c:v>2.8961999999999999</c:v>
                </c:pt>
                <c:pt idx="116">
                  <c:v>2.9100999999999999</c:v>
                </c:pt>
                <c:pt idx="117">
                  <c:v>2.9238</c:v>
                </c:pt>
                <c:pt idx="118">
                  <c:v>2.9376000000000002</c:v>
                </c:pt>
                <c:pt idx="119">
                  <c:v>2.9512</c:v>
                </c:pt>
                <c:pt idx="120">
                  <c:v>2.9647999999999999</c:v>
                </c:pt>
                <c:pt idx="121">
                  <c:v>2.9784000000000002</c:v>
                </c:pt>
                <c:pt idx="122">
                  <c:v>2.9918</c:v>
                </c:pt>
                <c:pt idx="123">
                  <c:v>3.0053000000000001</c:v>
                </c:pt>
                <c:pt idx="124">
                  <c:v>3.0186000000000002</c:v>
                </c:pt>
                <c:pt idx="125">
                  <c:v>3.0318999999999998</c:v>
                </c:pt>
                <c:pt idx="126">
                  <c:v>3.0451999999999999</c:v>
                </c:pt>
                <c:pt idx="127">
                  <c:v>3.0583999999999998</c:v>
                </c:pt>
                <c:pt idx="128">
                  <c:v>3.0714999999999999</c:v>
                </c:pt>
                <c:pt idx="129">
                  <c:v>3.0844999999999998</c:v>
                </c:pt>
                <c:pt idx="130">
                  <c:v>3.0975999999999999</c:v>
                </c:pt>
                <c:pt idx="131">
                  <c:v>3.1105</c:v>
                </c:pt>
                <c:pt idx="132">
                  <c:v>3.1234000000000002</c:v>
                </c:pt>
                <c:pt idx="133">
                  <c:v>3.1362000000000001</c:v>
                </c:pt>
                <c:pt idx="134">
                  <c:v>3.149</c:v>
                </c:pt>
                <c:pt idx="135">
                  <c:v>3.1617000000000002</c:v>
                </c:pt>
                <c:pt idx="136">
                  <c:v>3.1743000000000001</c:v>
                </c:pt>
                <c:pt idx="137">
                  <c:v>3.1869000000000001</c:v>
                </c:pt>
                <c:pt idx="138">
                  <c:v>3.1993999999999998</c:v>
                </c:pt>
                <c:pt idx="139">
                  <c:v>3.2119</c:v>
                </c:pt>
                <c:pt idx="140">
                  <c:v>3.2242999999999999</c:v>
                </c:pt>
                <c:pt idx="141">
                  <c:v>3.2366999999999999</c:v>
                </c:pt>
                <c:pt idx="142">
                  <c:v>3.2488999999999999</c:v>
                </c:pt>
                <c:pt idx="143">
                  <c:v>3.2612000000000001</c:v>
                </c:pt>
                <c:pt idx="144">
                  <c:v>3.2732999999999999</c:v>
                </c:pt>
                <c:pt idx="145">
                  <c:v>3.2854999999999999</c:v>
                </c:pt>
                <c:pt idx="146">
                  <c:v>3.2974999999999999</c:v>
                </c:pt>
                <c:pt idx="147">
                  <c:v>3.3094999999999999</c:v>
                </c:pt>
                <c:pt idx="148">
                  <c:v>3.3214999999999999</c:v>
                </c:pt>
                <c:pt idx="149">
                  <c:v>3.3332999999999999</c:v>
                </c:pt>
                <c:pt idx="150">
                  <c:v>3.3452000000000002</c:v>
                </c:pt>
                <c:pt idx="151">
                  <c:v>3.3569</c:v>
                </c:pt>
                <c:pt idx="152">
                  <c:v>3.3685999999999998</c:v>
                </c:pt>
                <c:pt idx="153">
                  <c:v>3.3803000000000001</c:v>
                </c:pt>
                <c:pt idx="154">
                  <c:v>3.3919000000000001</c:v>
                </c:pt>
                <c:pt idx="155">
                  <c:v>3.4034</c:v>
                </c:pt>
                <c:pt idx="156">
                  <c:v>3.4148999999999998</c:v>
                </c:pt>
                <c:pt idx="157">
                  <c:v>3.4262999999999999</c:v>
                </c:pt>
                <c:pt idx="158">
                  <c:v>3.4377</c:v>
                </c:pt>
                <c:pt idx="159">
                  <c:v>3.4489999999999998</c:v>
                </c:pt>
                <c:pt idx="160">
                  <c:v>3.4601999999999999</c:v>
                </c:pt>
                <c:pt idx="161">
                  <c:v>3.4714</c:v>
                </c:pt>
                <c:pt idx="162">
                  <c:v>3.4826000000000001</c:v>
                </c:pt>
                <c:pt idx="163">
                  <c:v>3.4937</c:v>
                </c:pt>
                <c:pt idx="164">
                  <c:v>3.5047000000000001</c:v>
                </c:pt>
                <c:pt idx="165">
                  <c:v>3.5156999999999998</c:v>
                </c:pt>
                <c:pt idx="166">
                  <c:v>3.5266000000000002</c:v>
                </c:pt>
                <c:pt idx="167">
                  <c:v>3.5373999999999999</c:v>
                </c:pt>
                <c:pt idx="168">
                  <c:v>3.5482</c:v>
                </c:pt>
                <c:pt idx="169">
                  <c:v>3.5590000000000002</c:v>
                </c:pt>
                <c:pt idx="170">
                  <c:v>3.5697000000000001</c:v>
                </c:pt>
                <c:pt idx="171">
                  <c:v>3.5802999999999998</c:v>
                </c:pt>
                <c:pt idx="172">
                  <c:v>3.5909</c:v>
                </c:pt>
                <c:pt idx="173">
                  <c:v>3.6015000000000001</c:v>
                </c:pt>
                <c:pt idx="174">
                  <c:v>3.6118999999999999</c:v>
                </c:pt>
                <c:pt idx="175">
                  <c:v>3.6223999999999998</c:v>
                </c:pt>
                <c:pt idx="176">
                  <c:v>3.6326999999999998</c:v>
                </c:pt>
                <c:pt idx="177">
                  <c:v>3.6431</c:v>
                </c:pt>
                <c:pt idx="178">
                  <c:v>3.6533000000000002</c:v>
                </c:pt>
                <c:pt idx="179">
                  <c:v>3.6636000000000002</c:v>
                </c:pt>
                <c:pt idx="180">
                  <c:v>3.6737000000000002</c:v>
                </c:pt>
                <c:pt idx="181">
                  <c:v>3.6838000000000002</c:v>
                </c:pt>
                <c:pt idx="182">
                  <c:v>3.6939000000000002</c:v>
                </c:pt>
                <c:pt idx="183">
                  <c:v>3.7039</c:v>
                </c:pt>
                <c:pt idx="184">
                  <c:v>3.7139000000000002</c:v>
                </c:pt>
                <c:pt idx="185">
                  <c:v>3.7238000000000002</c:v>
                </c:pt>
                <c:pt idx="186">
                  <c:v>3.7336</c:v>
                </c:pt>
                <c:pt idx="187">
                  <c:v>3.7433999999999998</c:v>
                </c:pt>
                <c:pt idx="188">
                  <c:v>3.7532000000000001</c:v>
                </c:pt>
                <c:pt idx="189">
                  <c:v>3.7629000000000001</c:v>
                </c:pt>
                <c:pt idx="190">
                  <c:v>3.7725</c:v>
                </c:pt>
                <c:pt idx="191">
                  <c:v>3.7820999999999998</c:v>
                </c:pt>
                <c:pt idx="192">
                  <c:v>3.7917000000000001</c:v>
                </c:pt>
                <c:pt idx="193">
                  <c:v>3.8012000000000001</c:v>
                </c:pt>
                <c:pt idx="194">
                  <c:v>3.8106</c:v>
                </c:pt>
                <c:pt idx="195">
                  <c:v>3.82</c:v>
                </c:pt>
                <c:pt idx="196">
                  <c:v>3.8294000000000001</c:v>
                </c:pt>
                <c:pt idx="197">
                  <c:v>3.8386999999999998</c:v>
                </c:pt>
                <c:pt idx="198">
                  <c:v>3.8479000000000001</c:v>
                </c:pt>
                <c:pt idx="199">
                  <c:v>3.8571</c:v>
                </c:pt>
                <c:pt idx="200">
                  <c:v>3.8662999999999998</c:v>
                </c:pt>
                <c:pt idx="201">
                  <c:v>3.8754</c:v>
                </c:pt>
                <c:pt idx="202">
                  <c:v>3.8845000000000001</c:v>
                </c:pt>
                <c:pt idx="203">
                  <c:v>3.8935</c:v>
                </c:pt>
                <c:pt idx="204">
                  <c:v>3.9024999999999999</c:v>
                </c:pt>
                <c:pt idx="205">
                  <c:v>3.9114</c:v>
                </c:pt>
                <c:pt idx="206">
                  <c:v>3.9203000000000001</c:v>
                </c:pt>
                <c:pt idx="207">
                  <c:v>3.9291</c:v>
                </c:pt>
                <c:pt idx="208">
                  <c:v>3.9379</c:v>
                </c:pt>
                <c:pt idx="209">
                  <c:v>3.9466000000000001</c:v>
                </c:pt>
                <c:pt idx="210">
                  <c:v>3.9552999999999998</c:v>
                </c:pt>
                <c:pt idx="211">
                  <c:v>3.9639000000000002</c:v>
                </c:pt>
                <c:pt idx="212">
                  <c:v>3.9725000000000001</c:v>
                </c:pt>
                <c:pt idx="213">
                  <c:v>3.9811000000000001</c:v>
                </c:pt>
                <c:pt idx="214">
                  <c:v>3.9895999999999998</c:v>
                </c:pt>
                <c:pt idx="215">
                  <c:v>3.9981</c:v>
                </c:pt>
                <c:pt idx="216">
                  <c:v>4.0065</c:v>
                </c:pt>
                <c:pt idx="217">
                  <c:v>4.0148999999999999</c:v>
                </c:pt>
                <c:pt idx="218">
                  <c:v>4.0232000000000001</c:v>
                </c:pt>
                <c:pt idx="219">
                  <c:v>4.0315000000000003</c:v>
                </c:pt>
                <c:pt idx="220">
                  <c:v>4.0396999999999998</c:v>
                </c:pt>
                <c:pt idx="221">
                  <c:v>4.0479000000000003</c:v>
                </c:pt>
                <c:pt idx="222">
                  <c:v>4.0560999999999998</c:v>
                </c:pt>
                <c:pt idx="223">
                  <c:v>4.0641999999999996</c:v>
                </c:pt>
                <c:pt idx="224">
                  <c:v>4.0723000000000003</c:v>
                </c:pt>
                <c:pt idx="225">
                  <c:v>4.0803000000000003</c:v>
                </c:pt>
                <c:pt idx="226">
                  <c:v>4.0883000000000003</c:v>
                </c:pt>
                <c:pt idx="227">
                  <c:v>4.0963000000000003</c:v>
                </c:pt>
                <c:pt idx="228">
                  <c:v>4.1041999999999996</c:v>
                </c:pt>
                <c:pt idx="229">
                  <c:v>4.1120000000000001</c:v>
                </c:pt>
                <c:pt idx="230">
                  <c:v>4.1197999999999997</c:v>
                </c:pt>
                <c:pt idx="231">
                  <c:v>4.1276000000000002</c:v>
                </c:pt>
                <c:pt idx="232">
                  <c:v>4.1353999999999997</c:v>
                </c:pt>
                <c:pt idx="233">
                  <c:v>4.1430999999999996</c:v>
                </c:pt>
                <c:pt idx="234">
                  <c:v>4.1506999999999996</c:v>
                </c:pt>
                <c:pt idx="235">
                  <c:v>4.1582999999999997</c:v>
                </c:pt>
                <c:pt idx="236">
                  <c:v>4.1658999999999997</c:v>
                </c:pt>
                <c:pt idx="237">
                  <c:v>4.1734</c:v>
                </c:pt>
                <c:pt idx="238">
                  <c:v>4.1809000000000003</c:v>
                </c:pt>
                <c:pt idx="239">
                  <c:v>4.1883999999999997</c:v>
                </c:pt>
                <c:pt idx="240">
                  <c:v>4.1958000000000002</c:v>
                </c:pt>
                <c:pt idx="241">
                  <c:v>4.2031999999999998</c:v>
                </c:pt>
                <c:pt idx="242">
                  <c:v>4.2104999999999997</c:v>
                </c:pt>
                <c:pt idx="243">
                  <c:v>4.2179000000000002</c:v>
                </c:pt>
                <c:pt idx="244">
                  <c:v>4.2251000000000003</c:v>
                </c:pt>
                <c:pt idx="245">
                  <c:v>4.2323000000000004</c:v>
                </c:pt>
                <c:pt idx="246">
                  <c:v>4.2394999999999996</c:v>
                </c:pt>
                <c:pt idx="247">
                  <c:v>4.2466999999999997</c:v>
                </c:pt>
                <c:pt idx="248">
                  <c:v>4.2538</c:v>
                </c:pt>
                <c:pt idx="249">
                  <c:v>4.2609000000000004</c:v>
                </c:pt>
                <c:pt idx="250">
                  <c:v>4.2679</c:v>
                </c:pt>
                <c:pt idx="251">
                  <c:v>4.2748999999999997</c:v>
                </c:pt>
                <c:pt idx="252">
                  <c:v>4.2819000000000003</c:v>
                </c:pt>
                <c:pt idx="253">
                  <c:v>4.2888000000000002</c:v>
                </c:pt>
                <c:pt idx="254">
                  <c:v>4.2957000000000001</c:v>
                </c:pt>
                <c:pt idx="255">
                  <c:v>4.3026</c:v>
                </c:pt>
                <c:pt idx="256">
                  <c:v>4.3094000000000001</c:v>
                </c:pt>
                <c:pt idx="257">
                  <c:v>4.3162000000000003</c:v>
                </c:pt>
                <c:pt idx="258">
                  <c:v>4.3228999999999997</c:v>
                </c:pt>
                <c:pt idx="259">
                  <c:v>4.3296000000000001</c:v>
                </c:pt>
                <c:pt idx="260">
                  <c:v>4.3362999999999996</c:v>
                </c:pt>
                <c:pt idx="261">
                  <c:v>4.3429000000000002</c:v>
                </c:pt>
                <c:pt idx="262">
                  <c:v>4.3495999999999997</c:v>
                </c:pt>
                <c:pt idx="263">
                  <c:v>4.3560999999999996</c:v>
                </c:pt>
                <c:pt idx="264">
                  <c:v>4.3627000000000002</c:v>
                </c:pt>
                <c:pt idx="265">
                  <c:v>4.3692000000000002</c:v>
                </c:pt>
                <c:pt idx="266">
                  <c:v>4.3756000000000004</c:v>
                </c:pt>
                <c:pt idx="267">
                  <c:v>4.3821000000000003</c:v>
                </c:pt>
                <c:pt idx="268">
                  <c:v>4.3884999999999996</c:v>
                </c:pt>
                <c:pt idx="269">
                  <c:v>4.3948999999999998</c:v>
                </c:pt>
                <c:pt idx="270">
                  <c:v>4.4012000000000002</c:v>
                </c:pt>
                <c:pt idx="271">
                  <c:v>4.4074999999999998</c:v>
                </c:pt>
                <c:pt idx="272">
                  <c:v>4.4138000000000002</c:v>
                </c:pt>
                <c:pt idx="273">
                  <c:v>4.42</c:v>
                </c:pt>
                <c:pt idx="274">
                  <c:v>4.4261999999999997</c:v>
                </c:pt>
                <c:pt idx="275">
                  <c:v>4.4324000000000003</c:v>
                </c:pt>
                <c:pt idx="276">
                  <c:v>4.4385000000000003</c:v>
                </c:pt>
                <c:pt idx="277">
                  <c:v>4.4447000000000001</c:v>
                </c:pt>
                <c:pt idx="278">
                  <c:v>4.4507000000000003</c:v>
                </c:pt>
                <c:pt idx="279">
                  <c:v>4.4568000000000003</c:v>
                </c:pt>
                <c:pt idx="280">
                  <c:v>4.4627999999999997</c:v>
                </c:pt>
                <c:pt idx="281">
                  <c:v>4.4687999999999999</c:v>
                </c:pt>
                <c:pt idx="282">
                  <c:v>4.4747000000000003</c:v>
                </c:pt>
                <c:pt idx="283">
                  <c:v>4.4806999999999997</c:v>
                </c:pt>
                <c:pt idx="284">
                  <c:v>4.4866000000000001</c:v>
                </c:pt>
                <c:pt idx="285">
                  <c:v>4.4923999999999999</c:v>
                </c:pt>
                <c:pt idx="286">
                  <c:v>4.4983000000000004</c:v>
                </c:pt>
                <c:pt idx="287">
                  <c:v>4.5041000000000002</c:v>
                </c:pt>
                <c:pt idx="288">
                  <c:v>4.5098000000000003</c:v>
                </c:pt>
                <c:pt idx="289">
                  <c:v>4.5156000000000001</c:v>
                </c:pt>
                <c:pt idx="290">
                  <c:v>4.5213000000000001</c:v>
                </c:pt>
                <c:pt idx="291">
                  <c:v>4.5270000000000001</c:v>
                </c:pt>
                <c:pt idx="292">
                  <c:v>4.5326000000000004</c:v>
                </c:pt>
                <c:pt idx="293">
                  <c:v>4.5382999999999996</c:v>
                </c:pt>
                <c:pt idx="294">
                  <c:v>4.5438999999999998</c:v>
                </c:pt>
                <c:pt idx="295">
                  <c:v>4.5494000000000003</c:v>
                </c:pt>
                <c:pt idx="296">
                  <c:v>4.5549999999999997</c:v>
                </c:pt>
                <c:pt idx="297">
                  <c:v>4.5605000000000002</c:v>
                </c:pt>
                <c:pt idx="298">
                  <c:v>4.5659999999999998</c:v>
                </c:pt>
                <c:pt idx="299">
                  <c:v>4.5713999999999997</c:v>
                </c:pt>
                <c:pt idx="300">
                  <c:v>4.5769000000000002</c:v>
                </c:pt>
                <c:pt idx="301">
                  <c:v>4.5823</c:v>
                </c:pt>
                <c:pt idx="302">
                  <c:v>4.5876000000000001</c:v>
                </c:pt>
                <c:pt idx="303">
                  <c:v>4.593</c:v>
                </c:pt>
                <c:pt idx="304">
                  <c:v>4.5983000000000001</c:v>
                </c:pt>
                <c:pt idx="305">
                  <c:v>4.6036000000000001</c:v>
                </c:pt>
                <c:pt idx="306">
                  <c:v>4.6089000000000002</c:v>
                </c:pt>
                <c:pt idx="307">
                  <c:v>4.6140999999999996</c:v>
                </c:pt>
                <c:pt idx="308">
                  <c:v>4.6193</c:v>
                </c:pt>
                <c:pt idx="309">
                  <c:v>4.6245000000000003</c:v>
                </c:pt>
                <c:pt idx="310">
                  <c:v>4.6295999999999999</c:v>
                </c:pt>
                <c:pt idx="311">
                  <c:v>4.6348000000000003</c:v>
                </c:pt>
                <c:pt idx="312">
                  <c:v>4.6398999999999999</c:v>
                </c:pt>
                <c:pt idx="313">
                  <c:v>4.6449999999999996</c:v>
                </c:pt>
                <c:pt idx="314">
                  <c:v>4.6500000000000004</c:v>
                </c:pt>
                <c:pt idx="315">
                  <c:v>4.6550000000000002</c:v>
                </c:pt>
                <c:pt idx="316">
                  <c:v>4.6600999999999999</c:v>
                </c:pt>
                <c:pt idx="317">
                  <c:v>4.665</c:v>
                </c:pt>
                <c:pt idx="318">
                  <c:v>4.67</c:v>
                </c:pt>
                <c:pt idx="319">
                  <c:v>4.6749000000000001</c:v>
                </c:pt>
                <c:pt idx="320">
                  <c:v>4.6798000000000002</c:v>
                </c:pt>
                <c:pt idx="321">
                  <c:v>4.6847000000000003</c:v>
                </c:pt>
                <c:pt idx="322">
                  <c:v>4.6896000000000004</c:v>
                </c:pt>
                <c:pt idx="323">
                  <c:v>4.6943999999999999</c:v>
                </c:pt>
                <c:pt idx="324">
                  <c:v>4.6992000000000003</c:v>
                </c:pt>
                <c:pt idx="325">
                  <c:v>4.7039999999999997</c:v>
                </c:pt>
                <c:pt idx="326">
                  <c:v>4.7087000000000003</c:v>
                </c:pt>
                <c:pt idx="327">
                  <c:v>4.7134999999999998</c:v>
                </c:pt>
                <c:pt idx="328">
                  <c:v>4.7182000000000004</c:v>
                </c:pt>
                <c:pt idx="329">
                  <c:v>4.7229000000000001</c:v>
                </c:pt>
                <c:pt idx="330">
                  <c:v>4.7275</c:v>
                </c:pt>
                <c:pt idx="331">
                  <c:v>4.7321999999999997</c:v>
                </c:pt>
                <c:pt idx="332">
                  <c:v>4.7367999999999997</c:v>
                </c:pt>
                <c:pt idx="333">
                  <c:v>4.7413999999999996</c:v>
                </c:pt>
                <c:pt idx="334">
                  <c:v>4.7460000000000004</c:v>
                </c:pt>
                <c:pt idx="335">
                  <c:v>4.7504999999999997</c:v>
                </c:pt>
                <c:pt idx="336">
                  <c:v>4.7549999999999999</c:v>
                </c:pt>
                <c:pt idx="337">
                  <c:v>4.7595000000000001</c:v>
                </c:pt>
                <c:pt idx="338">
                  <c:v>4.7640000000000002</c:v>
                </c:pt>
                <c:pt idx="339">
                  <c:v>4.7685000000000004</c:v>
                </c:pt>
                <c:pt idx="340">
                  <c:v>4.7728999999999999</c:v>
                </c:pt>
                <c:pt idx="341">
                  <c:v>4.7773000000000003</c:v>
                </c:pt>
                <c:pt idx="342">
                  <c:v>4.7816999999999998</c:v>
                </c:pt>
                <c:pt idx="343">
                  <c:v>4.7861000000000002</c:v>
                </c:pt>
                <c:pt idx="344">
                  <c:v>4.7904</c:v>
                </c:pt>
                <c:pt idx="345">
                  <c:v>4.7948000000000004</c:v>
                </c:pt>
                <c:pt idx="346">
                  <c:v>4.7991000000000001</c:v>
                </c:pt>
                <c:pt idx="347">
                  <c:v>4.8033999999999999</c:v>
                </c:pt>
                <c:pt idx="348">
                  <c:v>4.8075999999999999</c:v>
                </c:pt>
                <c:pt idx="349">
                  <c:v>4.8118999999999996</c:v>
                </c:pt>
                <c:pt idx="350">
                  <c:v>4.8160999999999996</c:v>
                </c:pt>
                <c:pt idx="351">
                  <c:v>4.8202999999999996</c:v>
                </c:pt>
                <c:pt idx="352">
                  <c:v>4.8244999999999996</c:v>
                </c:pt>
                <c:pt idx="353">
                  <c:v>4.8287000000000004</c:v>
                </c:pt>
                <c:pt idx="354">
                  <c:v>4.8327999999999998</c:v>
                </c:pt>
                <c:pt idx="355">
                  <c:v>4.8369</c:v>
                </c:pt>
                <c:pt idx="356">
                  <c:v>4.8410000000000002</c:v>
                </c:pt>
                <c:pt idx="357">
                  <c:v>4.8451000000000004</c:v>
                </c:pt>
                <c:pt idx="358">
                  <c:v>4.8491999999999997</c:v>
                </c:pt>
                <c:pt idx="359">
                  <c:v>4.8532000000000002</c:v>
                </c:pt>
                <c:pt idx="360">
                  <c:v>4.8571999999999997</c:v>
                </c:pt>
                <c:pt idx="361">
                  <c:v>4.8612000000000002</c:v>
                </c:pt>
                <c:pt idx="362">
                  <c:v>4.8651999999999997</c:v>
                </c:pt>
                <c:pt idx="363">
                  <c:v>4.8692000000000002</c:v>
                </c:pt>
                <c:pt idx="364">
                  <c:v>4.8731</c:v>
                </c:pt>
                <c:pt idx="365">
                  <c:v>4.8771000000000004</c:v>
                </c:pt>
                <c:pt idx="366">
                  <c:v>4.8810000000000002</c:v>
                </c:pt>
                <c:pt idx="367">
                  <c:v>4.8849</c:v>
                </c:pt>
                <c:pt idx="368">
                  <c:v>4.8887</c:v>
                </c:pt>
                <c:pt idx="369">
                  <c:v>4.8925999999999998</c:v>
                </c:pt>
                <c:pt idx="370">
                  <c:v>4.8963999999999999</c:v>
                </c:pt>
                <c:pt idx="371">
                  <c:v>4.9001999999999999</c:v>
                </c:pt>
                <c:pt idx="372">
                  <c:v>4.9039999999999999</c:v>
                </c:pt>
                <c:pt idx="373">
                  <c:v>4.9077999999999999</c:v>
                </c:pt>
                <c:pt idx="374">
                  <c:v>4.9116</c:v>
                </c:pt>
                <c:pt idx="375">
                  <c:v>4.9153000000000002</c:v>
                </c:pt>
                <c:pt idx="376">
                  <c:v>4.9189999999999996</c:v>
                </c:pt>
                <c:pt idx="377">
                  <c:v>4.9226999999999999</c:v>
                </c:pt>
                <c:pt idx="378">
                  <c:v>4.9264000000000001</c:v>
                </c:pt>
                <c:pt idx="379">
                  <c:v>4.9301000000000004</c:v>
                </c:pt>
                <c:pt idx="380">
                  <c:v>4.9337999999999997</c:v>
                </c:pt>
                <c:pt idx="381">
                  <c:v>4.9374000000000002</c:v>
                </c:pt>
                <c:pt idx="382">
                  <c:v>4.9409999999999998</c:v>
                </c:pt>
                <c:pt idx="383">
                  <c:v>4.9446000000000003</c:v>
                </c:pt>
                <c:pt idx="384">
                  <c:v>4.9481999999999999</c:v>
                </c:pt>
                <c:pt idx="385">
                  <c:v>4.9518000000000004</c:v>
                </c:pt>
                <c:pt idx="386">
                  <c:v>4.9553000000000003</c:v>
                </c:pt>
                <c:pt idx="387">
                  <c:v>4.9588999999999999</c:v>
                </c:pt>
                <c:pt idx="388">
                  <c:v>4.9623999999999997</c:v>
                </c:pt>
                <c:pt idx="389">
                  <c:v>4.9659000000000004</c:v>
                </c:pt>
                <c:pt idx="390">
                  <c:v>4.9694000000000003</c:v>
                </c:pt>
                <c:pt idx="391">
                  <c:v>4.9728000000000003</c:v>
                </c:pt>
                <c:pt idx="392">
                  <c:v>4.9763000000000002</c:v>
                </c:pt>
                <c:pt idx="393">
                  <c:v>4.9797000000000002</c:v>
                </c:pt>
                <c:pt idx="394">
                  <c:v>4.9831000000000003</c:v>
                </c:pt>
                <c:pt idx="395">
                  <c:v>4.9865000000000004</c:v>
                </c:pt>
                <c:pt idx="396">
                  <c:v>4.9898999999999996</c:v>
                </c:pt>
                <c:pt idx="397">
                  <c:v>4.9932999999999996</c:v>
                </c:pt>
                <c:pt idx="398">
                  <c:v>4.9966999999999997</c:v>
                </c:pt>
                <c:pt idx="399">
                  <c:v>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552-46B9-B8F8-51C9EFC0A63F}"/>
            </c:ext>
          </c:extLst>
        </c:ser>
        <c:ser>
          <c:idx val="3"/>
          <c:order val="1"/>
          <c:tx>
            <c:strRef>
              <c:f>'normal shock'!$E$2</c:f>
              <c:strCache>
                <c:ptCount val="1"/>
                <c:pt idx="0">
                  <c:v>T2/T1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'normal shock'!$A$3:$A$402</c:f>
              <c:numCache>
                <c:formatCode>General</c:formatCode>
                <c:ptCount val="400"/>
                <c:pt idx="0">
                  <c:v>1.01</c:v>
                </c:pt>
                <c:pt idx="1">
                  <c:v>1.02</c:v>
                </c:pt>
                <c:pt idx="2">
                  <c:v>1.03</c:v>
                </c:pt>
                <c:pt idx="3">
                  <c:v>1.04</c:v>
                </c:pt>
                <c:pt idx="4">
                  <c:v>1.05</c:v>
                </c:pt>
                <c:pt idx="5">
                  <c:v>1.06</c:v>
                </c:pt>
                <c:pt idx="6">
                  <c:v>1.07</c:v>
                </c:pt>
                <c:pt idx="7">
                  <c:v>1.08</c:v>
                </c:pt>
                <c:pt idx="8">
                  <c:v>1.0900000000000001</c:v>
                </c:pt>
                <c:pt idx="9">
                  <c:v>1.1000000000000001</c:v>
                </c:pt>
                <c:pt idx="10">
                  <c:v>1.1100000000000001</c:v>
                </c:pt>
                <c:pt idx="11">
                  <c:v>1.1200000000000001</c:v>
                </c:pt>
                <c:pt idx="12">
                  <c:v>1.1299999999999999</c:v>
                </c:pt>
                <c:pt idx="13">
                  <c:v>1.1399999999999999</c:v>
                </c:pt>
                <c:pt idx="14">
                  <c:v>1.1499999999999999</c:v>
                </c:pt>
                <c:pt idx="15">
                  <c:v>1.1599999999999999</c:v>
                </c:pt>
                <c:pt idx="16">
                  <c:v>1.17</c:v>
                </c:pt>
                <c:pt idx="17">
                  <c:v>1.18</c:v>
                </c:pt>
                <c:pt idx="18">
                  <c:v>1.19</c:v>
                </c:pt>
                <c:pt idx="19">
                  <c:v>1.2</c:v>
                </c:pt>
                <c:pt idx="20">
                  <c:v>1.21</c:v>
                </c:pt>
                <c:pt idx="21">
                  <c:v>1.22</c:v>
                </c:pt>
                <c:pt idx="22">
                  <c:v>1.23</c:v>
                </c:pt>
                <c:pt idx="23">
                  <c:v>1.24</c:v>
                </c:pt>
                <c:pt idx="24">
                  <c:v>1.25</c:v>
                </c:pt>
                <c:pt idx="25">
                  <c:v>1.26</c:v>
                </c:pt>
                <c:pt idx="26">
                  <c:v>1.27</c:v>
                </c:pt>
                <c:pt idx="27">
                  <c:v>1.28</c:v>
                </c:pt>
                <c:pt idx="28">
                  <c:v>1.29</c:v>
                </c:pt>
                <c:pt idx="29">
                  <c:v>1.3</c:v>
                </c:pt>
                <c:pt idx="30">
                  <c:v>1.31</c:v>
                </c:pt>
                <c:pt idx="31">
                  <c:v>1.32</c:v>
                </c:pt>
                <c:pt idx="32">
                  <c:v>1.33</c:v>
                </c:pt>
                <c:pt idx="33">
                  <c:v>1.34</c:v>
                </c:pt>
                <c:pt idx="34">
                  <c:v>1.35</c:v>
                </c:pt>
                <c:pt idx="35">
                  <c:v>1.36</c:v>
                </c:pt>
                <c:pt idx="36">
                  <c:v>1.37</c:v>
                </c:pt>
                <c:pt idx="37">
                  <c:v>1.38</c:v>
                </c:pt>
                <c:pt idx="38">
                  <c:v>1.39</c:v>
                </c:pt>
                <c:pt idx="39">
                  <c:v>1.4</c:v>
                </c:pt>
                <c:pt idx="40">
                  <c:v>1.41</c:v>
                </c:pt>
                <c:pt idx="41">
                  <c:v>1.42</c:v>
                </c:pt>
                <c:pt idx="42">
                  <c:v>1.43</c:v>
                </c:pt>
                <c:pt idx="43">
                  <c:v>1.44</c:v>
                </c:pt>
                <c:pt idx="44">
                  <c:v>1.45</c:v>
                </c:pt>
                <c:pt idx="45">
                  <c:v>1.46</c:v>
                </c:pt>
                <c:pt idx="46">
                  <c:v>1.47</c:v>
                </c:pt>
                <c:pt idx="47">
                  <c:v>1.48</c:v>
                </c:pt>
                <c:pt idx="48">
                  <c:v>1.49</c:v>
                </c:pt>
                <c:pt idx="49">
                  <c:v>1.5</c:v>
                </c:pt>
                <c:pt idx="50">
                  <c:v>1.51</c:v>
                </c:pt>
                <c:pt idx="51">
                  <c:v>1.52</c:v>
                </c:pt>
                <c:pt idx="52">
                  <c:v>1.53</c:v>
                </c:pt>
                <c:pt idx="53">
                  <c:v>1.54</c:v>
                </c:pt>
                <c:pt idx="54">
                  <c:v>1.55</c:v>
                </c:pt>
                <c:pt idx="55">
                  <c:v>1.56</c:v>
                </c:pt>
                <c:pt idx="56">
                  <c:v>1.57</c:v>
                </c:pt>
                <c:pt idx="57">
                  <c:v>1.58</c:v>
                </c:pt>
                <c:pt idx="58">
                  <c:v>1.59</c:v>
                </c:pt>
                <c:pt idx="59">
                  <c:v>1.6</c:v>
                </c:pt>
                <c:pt idx="60">
                  <c:v>1.61</c:v>
                </c:pt>
                <c:pt idx="61">
                  <c:v>1.62</c:v>
                </c:pt>
                <c:pt idx="62">
                  <c:v>1.63</c:v>
                </c:pt>
                <c:pt idx="63">
                  <c:v>1.64</c:v>
                </c:pt>
                <c:pt idx="64">
                  <c:v>1.65</c:v>
                </c:pt>
                <c:pt idx="65">
                  <c:v>1.66</c:v>
                </c:pt>
                <c:pt idx="66">
                  <c:v>1.67</c:v>
                </c:pt>
                <c:pt idx="67">
                  <c:v>1.68</c:v>
                </c:pt>
                <c:pt idx="68">
                  <c:v>1.69</c:v>
                </c:pt>
                <c:pt idx="69">
                  <c:v>1.7</c:v>
                </c:pt>
                <c:pt idx="70">
                  <c:v>1.71</c:v>
                </c:pt>
                <c:pt idx="71">
                  <c:v>1.72</c:v>
                </c:pt>
                <c:pt idx="72">
                  <c:v>1.73</c:v>
                </c:pt>
                <c:pt idx="73">
                  <c:v>1.74</c:v>
                </c:pt>
                <c:pt idx="74">
                  <c:v>1.75</c:v>
                </c:pt>
                <c:pt idx="75">
                  <c:v>1.76</c:v>
                </c:pt>
                <c:pt idx="76">
                  <c:v>1.77</c:v>
                </c:pt>
                <c:pt idx="77">
                  <c:v>1.78</c:v>
                </c:pt>
                <c:pt idx="78">
                  <c:v>1.79</c:v>
                </c:pt>
                <c:pt idx="79">
                  <c:v>1.8</c:v>
                </c:pt>
                <c:pt idx="80">
                  <c:v>1.81</c:v>
                </c:pt>
                <c:pt idx="81">
                  <c:v>1.82</c:v>
                </c:pt>
                <c:pt idx="82">
                  <c:v>1.83</c:v>
                </c:pt>
                <c:pt idx="83">
                  <c:v>1.84</c:v>
                </c:pt>
                <c:pt idx="84">
                  <c:v>1.85</c:v>
                </c:pt>
                <c:pt idx="85">
                  <c:v>1.86</c:v>
                </c:pt>
                <c:pt idx="86">
                  <c:v>1.87</c:v>
                </c:pt>
                <c:pt idx="87">
                  <c:v>1.88</c:v>
                </c:pt>
                <c:pt idx="88">
                  <c:v>1.89</c:v>
                </c:pt>
                <c:pt idx="89">
                  <c:v>1.9</c:v>
                </c:pt>
                <c:pt idx="90">
                  <c:v>1.91</c:v>
                </c:pt>
                <c:pt idx="91">
                  <c:v>1.92</c:v>
                </c:pt>
                <c:pt idx="92">
                  <c:v>1.93</c:v>
                </c:pt>
                <c:pt idx="93">
                  <c:v>1.94</c:v>
                </c:pt>
                <c:pt idx="94">
                  <c:v>1.95</c:v>
                </c:pt>
                <c:pt idx="95">
                  <c:v>1.96</c:v>
                </c:pt>
                <c:pt idx="96">
                  <c:v>1.97</c:v>
                </c:pt>
                <c:pt idx="97">
                  <c:v>1.98</c:v>
                </c:pt>
                <c:pt idx="98">
                  <c:v>1.99</c:v>
                </c:pt>
                <c:pt idx="99">
                  <c:v>2</c:v>
                </c:pt>
                <c:pt idx="100">
                  <c:v>2.0099999999999998</c:v>
                </c:pt>
                <c:pt idx="101">
                  <c:v>2.02</c:v>
                </c:pt>
                <c:pt idx="102">
                  <c:v>2.0299999999999998</c:v>
                </c:pt>
                <c:pt idx="103">
                  <c:v>2.04</c:v>
                </c:pt>
                <c:pt idx="104">
                  <c:v>2.0499999999999998</c:v>
                </c:pt>
                <c:pt idx="105">
                  <c:v>2.06</c:v>
                </c:pt>
                <c:pt idx="106">
                  <c:v>2.0699999999999998</c:v>
                </c:pt>
                <c:pt idx="107">
                  <c:v>2.08</c:v>
                </c:pt>
                <c:pt idx="108">
                  <c:v>2.09</c:v>
                </c:pt>
                <c:pt idx="109">
                  <c:v>2.1</c:v>
                </c:pt>
                <c:pt idx="110">
                  <c:v>2.11</c:v>
                </c:pt>
                <c:pt idx="111">
                  <c:v>2.12</c:v>
                </c:pt>
                <c:pt idx="112">
                  <c:v>2.13</c:v>
                </c:pt>
                <c:pt idx="113">
                  <c:v>2.14</c:v>
                </c:pt>
                <c:pt idx="114">
                  <c:v>2.15</c:v>
                </c:pt>
                <c:pt idx="115">
                  <c:v>2.16</c:v>
                </c:pt>
                <c:pt idx="116">
                  <c:v>2.17</c:v>
                </c:pt>
                <c:pt idx="117">
                  <c:v>2.1800000000000002</c:v>
                </c:pt>
                <c:pt idx="118">
                  <c:v>2.19</c:v>
                </c:pt>
                <c:pt idx="119">
                  <c:v>2.2000000000000002</c:v>
                </c:pt>
                <c:pt idx="120">
                  <c:v>2.21</c:v>
                </c:pt>
                <c:pt idx="121">
                  <c:v>2.2200000000000002</c:v>
                </c:pt>
                <c:pt idx="122">
                  <c:v>2.23</c:v>
                </c:pt>
                <c:pt idx="123">
                  <c:v>2.2400000000000002</c:v>
                </c:pt>
                <c:pt idx="124">
                  <c:v>2.25</c:v>
                </c:pt>
                <c:pt idx="125">
                  <c:v>2.2599999999999998</c:v>
                </c:pt>
                <c:pt idx="126">
                  <c:v>2.27</c:v>
                </c:pt>
                <c:pt idx="127">
                  <c:v>2.2799999999999998</c:v>
                </c:pt>
                <c:pt idx="128">
                  <c:v>2.29</c:v>
                </c:pt>
                <c:pt idx="129">
                  <c:v>2.2999999999999998</c:v>
                </c:pt>
                <c:pt idx="130">
                  <c:v>2.31</c:v>
                </c:pt>
                <c:pt idx="131">
                  <c:v>2.3199999999999998</c:v>
                </c:pt>
                <c:pt idx="132">
                  <c:v>2.33</c:v>
                </c:pt>
                <c:pt idx="133">
                  <c:v>2.34</c:v>
                </c:pt>
                <c:pt idx="134">
                  <c:v>2.35</c:v>
                </c:pt>
                <c:pt idx="135">
                  <c:v>2.36</c:v>
                </c:pt>
                <c:pt idx="136">
                  <c:v>2.37</c:v>
                </c:pt>
                <c:pt idx="137">
                  <c:v>2.38</c:v>
                </c:pt>
                <c:pt idx="138">
                  <c:v>2.39</c:v>
                </c:pt>
                <c:pt idx="139">
                  <c:v>2.4</c:v>
                </c:pt>
                <c:pt idx="140">
                  <c:v>2.41</c:v>
                </c:pt>
                <c:pt idx="141">
                  <c:v>2.42</c:v>
                </c:pt>
                <c:pt idx="142">
                  <c:v>2.4300000000000002</c:v>
                </c:pt>
                <c:pt idx="143">
                  <c:v>2.44</c:v>
                </c:pt>
                <c:pt idx="144">
                  <c:v>2.4500000000000002</c:v>
                </c:pt>
                <c:pt idx="145">
                  <c:v>2.46</c:v>
                </c:pt>
                <c:pt idx="146">
                  <c:v>2.4700000000000002</c:v>
                </c:pt>
                <c:pt idx="147">
                  <c:v>2.48</c:v>
                </c:pt>
                <c:pt idx="148">
                  <c:v>2.4900000000000002</c:v>
                </c:pt>
                <c:pt idx="149">
                  <c:v>2.5</c:v>
                </c:pt>
                <c:pt idx="150">
                  <c:v>2.5099999999999998</c:v>
                </c:pt>
                <c:pt idx="151">
                  <c:v>2.52</c:v>
                </c:pt>
                <c:pt idx="152">
                  <c:v>2.5299999999999998</c:v>
                </c:pt>
                <c:pt idx="153">
                  <c:v>2.54</c:v>
                </c:pt>
                <c:pt idx="154">
                  <c:v>2.5499999999999998</c:v>
                </c:pt>
                <c:pt idx="155">
                  <c:v>2.56</c:v>
                </c:pt>
                <c:pt idx="156">
                  <c:v>2.57</c:v>
                </c:pt>
                <c:pt idx="157">
                  <c:v>2.58</c:v>
                </c:pt>
                <c:pt idx="158">
                  <c:v>2.59</c:v>
                </c:pt>
                <c:pt idx="159">
                  <c:v>2.6</c:v>
                </c:pt>
                <c:pt idx="160">
                  <c:v>2.61</c:v>
                </c:pt>
                <c:pt idx="161">
                  <c:v>2.62</c:v>
                </c:pt>
                <c:pt idx="162">
                  <c:v>2.63</c:v>
                </c:pt>
                <c:pt idx="163">
                  <c:v>2.64</c:v>
                </c:pt>
                <c:pt idx="164">
                  <c:v>2.65</c:v>
                </c:pt>
                <c:pt idx="165">
                  <c:v>2.66</c:v>
                </c:pt>
                <c:pt idx="166">
                  <c:v>2.67</c:v>
                </c:pt>
                <c:pt idx="167">
                  <c:v>2.68</c:v>
                </c:pt>
                <c:pt idx="168">
                  <c:v>2.69</c:v>
                </c:pt>
                <c:pt idx="169">
                  <c:v>2.7</c:v>
                </c:pt>
                <c:pt idx="170">
                  <c:v>2.71</c:v>
                </c:pt>
                <c:pt idx="171">
                  <c:v>2.72</c:v>
                </c:pt>
                <c:pt idx="172">
                  <c:v>2.73</c:v>
                </c:pt>
                <c:pt idx="173">
                  <c:v>2.74</c:v>
                </c:pt>
                <c:pt idx="174">
                  <c:v>2.75</c:v>
                </c:pt>
                <c:pt idx="175">
                  <c:v>2.76</c:v>
                </c:pt>
                <c:pt idx="176">
                  <c:v>2.77</c:v>
                </c:pt>
                <c:pt idx="177">
                  <c:v>2.78</c:v>
                </c:pt>
                <c:pt idx="178">
                  <c:v>2.79</c:v>
                </c:pt>
                <c:pt idx="179">
                  <c:v>2.8</c:v>
                </c:pt>
                <c:pt idx="180">
                  <c:v>2.81</c:v>
                </c:pt>
                <c:pt idx="181">
                  <c:v>2.82</c:v>
                </c:pt>
                <c:pt idx="182">
                  <c:v>2.83</c:v>
                </c:pt>
                <c:pt idx="183">
                  <c:v>2.84</c:v>
                </c:pt>
                <c:pt idx="184">
                  <c:v>2.85</c:v>
                </c:pt>
                <c:pt idx="185">
                  <c:v>2.86</c:v>
                </c:pt>
                <c:pt idx="186">
                  <c:v>2.87</c:v>
                </c:pt>
                <c:pt idx="187">
                  <c:v>2.88</c:v>
                </c:pt>
                <c:pt idx="188">
                  <c:v>2.89</c:v>
                </c:pt>
                <c:pt idx="189">
                  <c:v>2.9</c:v>
                </c:pt>
                <c:pt idx="190">
                  <c:v>2.91</c:v>
                </c:pt>
                <c:pt idx="191">
                  <c:v>2.92</c:v>
                </c:pt>
                <c:pt idx="192">
                  <c:v>2.93</c:v>
                </c:pt>
                <c:pt idx="193">
                  <c:v>2.94</c:v>
                </c:pt>
                <c:pt idx="194">
                  <c:v>2.95</c:v>
                </c:pt>
                <c:pt idx="195">
                  <c:v>2.96</c:v>
                </c:pt>
                <c:pt idx="196">
                  <c:v>2.97</c:v>
                </c:pt>
                <c:pt idx="197">
                  <c:v>2.98</c:v>
                </c:pt>
                <c:pt idx="198">
                  <c:v>2.99</c:v>
                </c:pt>
                <c:pt idx="199">
                  <c:v>3</c:v>
                </c:pt>
                <c:pt idx="200">
                  <c:v>3.01</c:v>
                </c:pt>
                <c:pt idx="201">
                  <c:v>3.02</c:v>
                </c:pt>
                <c:pt idx="202">
                  <c:v>3.03</c:v>
                </c:pt>
                <c:pt idx="203">
                  <c:v>3.04</c:v>
                </c:pt>
                <c:pt idx="204">
                  <c:v>3.05</c:v>
                </c:pt>
                <c:pt idx="205">
                  <c:v>3.06</c:v>
                </c:pt>
                <c:pt idx="206">
                  <c:v>3.07</c:v>
                </c:pt>
                <c:pt idx="207">
                  <c:v>3.08</c:v>
                </c:pt>
                <c:pt idx="208">
                  <c:v>3.09</c:v>
                </c:pt>
                <c:pt idx="209">
                  <c:v>3.1</c:v>
                </c:pt>
                <c:pt idx="210">
                  <c:v>3.11</c:v>
                </c:pt>
                <c:pt idx="211">
                  <c:v>3.12</c:v>
                </c:pt>
                <c:pt idx="212">
                  <c:v>3.13</c:v>
                </c:pt>
                <c:pt idx="213">
                  <c:v>3.14</c:v>
                </c:pt>
                <c:pt idx="214">
                  <c:v>3.15</c:v>
                </c:pt>
                <c:pt idx="215">
                  <c:v>3.16</c:v>
                </c:pt>
                <c:pt idx="216">
                  <c:v>3.17</c:v>
                </c:pt>
                <c:pt idx="217">
                  <c:v>3.18</c:v>
                </c:pt>
                <c:pt idx="218">
                  <c:v>3.19</c:v>
                </c:pt>
                <c:pt idx="219">
                  <c:v>3.2</c:v>
                </c:pt>
                <c:pt idx="220">
                  <c:v>3.21</c:v>
                </c:pt>
                <c:pt idx="221">
                  <c:v>3.22</c:v>
                </c:pt>
                <c:pt idx="222">
                  <c:v>3.23</c:v>
                </c:pt>
                <c:pt idx="223">
                  <c:v>3.24</c:v>
                </c:pt>
                <c:pt idx="224">
                  <c:v>3.25</c:v>
                </c:pt>
                <c:pt idx="225">
                  <c:v>3.26</c:v>
                </c:pt>
                <c:pt idx="226">
                  <c:v>3.27</c:v>
                </c:pt>
                <c:pt idx="227">
                  <c:v>3.28</c:v>
                </c:pt>
                <c:pt idx="228">
                  <c:v>3.29</c:v>
                </c:pt>
                <c:pt idx="229">
                  <c:v>3.3</c:v>
                </c:pt>
                <c:pt idx="230">
                  <c:v>3.31</c:v>
                </c:pt>
                <c:pt idx="231">
                  <c:v>3.32</c:v>
                </c:pt>
                <c:pt idx="232">
                  <c:v>3.33</c:v>
                </c:pt>
                <c:pt idx="233">
                  <c:v>3.34</c:v>
                </c:pt>
                <c:pt idx="234">
                  <c:v>3.35</c:v>
                </c:pt>
                <c:pt idx="235">
                  <c:v>3.36</c:v>
                </c:pt>
                <c:pt idx="236">
                  <c:v>3.37</c:v>
                </c:pt>
                <c:pt idx="237">
                  <c:v>3.38</c:v>
                </c:pt>
                <c:pt idx="238">
                  <c:v>3.39</c:v>
                </c:pt>
                <c:pt idx="239">
                  <c:v>3.4</c:v>
                </c:pt>
                <c:pt idx="240">
                  <c:v>3.41</c:v>
                </c:pt>
                <c:pt idx="241">
                  <c:v>3.42</c:v>
                </c:pt>
                <c:pt idx="242">
                  <c:v>3.43</c:v>
                </c:pt>
                <c:pt idx="243">
                  <c:v>3.44</c:v>
                </c:pt>
                <c:pt idx="244">
                  <c:v>3.45</c:v>
                </c:pt>
                <c:pt idx="245">
                  <c:v>3.46</c:v>
                </c:pt>
                <c:pt idx="246">
                  <c:v>3.47</c:v>
                </c:pt>
                <c:pt idx="247">
                  <c:v>3.48</c:v>
                </c:pt>
                <c:pt idx="248">
                  <c:v>3.49</c:v>
                </c:pt>
                <c:pt idx="249">
                  <c:v>3.5</c:v>
                </c:pt>
                <c:pt idx="250">
                  <c:v>3.51</c:v>
                </c:pt>
                <c:pt idx="251">
                  <c:v>3.52</c:v>
                </c:pt>
                <c:pt idx="252">
                  <c:v>3.53</c:v>
                </c:pt>
                <c:pt idx="253">
                  <c:v>3.54</c:v>
                </c:pt>
                <c:pt idx="254">
                  <c:v>3.55</c:v>
                </c:pt>
                <c:pt idx="255">
                  <c:v>3.56</c:v>
                </c:pt>
                <c:pt idx="256">
                  <c:v>3.57</c:v>
                </c:pt>
                <c:pt idx="257">
                  <c:v>3.58</c:v>
                </c:pt>
                <c:pt idx="258">
                  <c:v>3.59</c:v>
                </c:pt>
                <c:pt idx="259">
                  <c:v>3.6</c:v>
                </c:pt>
                <c:pt idx="260">
                  <c:v>3.61</c:v>
                </c:pt>
                <c:pt idx="261">
                  <c:v>3.62</c:v>
                </c:pt>
                <c:pt idx="262">
                  <c:v>3.63</c:v>
                </c:pt>
                <c:pt idx="263">
                  <c:v>3.64</c:v>
                </c:pt>
                <c:pt idx="264">
                  <c:v>3.65</c:v>
                </c:pt>
                <c:pt idx="265">
                  <c:v>3.66</c:v>
                </c:pt>
                <c:pt idx="266">
                  <c:v>3.67</c:v>
                </c:pt>
                <c:pt idx="267">
                  <c:v>3.68</c:v>
                </c:pt>
                <c:pt idx="268">
                  <c:v>3.69</c:v>
                </c:pt>
                <c:pt idx="269">
                  <c:v>3.7</c:v>
                </c:pt>
                <c:pt idx="270">
                  <c:v>3.71</c:v>
                </c:pt>
                <c:pt idx="271">
                  <c:v>3.72</c:v>
                </c:pt>
                <c:pt idx="272">
                  <c:v>3.73</c:v>
                </c:pt>
                <c:pt idx="273">
                  <c:v>3.74</c:v>
                </c:pt>
                <c:pt idx="274">
                  <c:v>3.75</c:v>
                </c:pt>
                <c:pt idx="275">
                  <c:v>3.76</c:v>
                </c:pt>
                <c:pt idx="276">
                  <c:v>3.77</c:v>
                </c:pt>
                <c:pt idx="277">
                  <c:v>3.78</c:v>
                </c:pt>
                <c:pt idx="278">
                  <c:v>3.79</c:v>
                </c:pt>
                <c:pt idx="279">
                  <c:v>3.8</c:v>
                </c:pt>
                <c:pt idx="280">
                  <c:v>3.81</c:v>
                </c:pt>
                <c:pt idx="281">
                  <c:v>3.82</c:v>
                </c:pt>
                <c:pt idx="282">
                  <c:v>3.83</c:v>
                </c:pt>
                <c:pt idx="283">
                  <c:v>3.84</c:v>
                </c:pt>
                <c:pt idx="284">
                  <c:v>3.85</c:v>
                </c:pt>
                <c:pt idx="285">
                  <c:v>3.86</c:v>
                </c:pt>
                <c:pt idx="286">
                  <c:v>3.87</c:v>
                </c:pt>
                <c:pt idx="287">
                  <c:v>3.88</c:v>
                </c:pt>
                <c:pt idx="288">
                  <c:v>3.89</c:v>
                </c:pt>
                <c:pt idx="289">
                  <c:v>3.9</c:v>
                </c:pt>
                <c:pt idx="290">
                  <c:v>3.91</c:v>
                </c:pt>
                <c:pt idx="291">
                  <c:v>3.92</c:v>
                </c:pt>
                <c:pt idx="292">
                  <c:v>3.93</c:v>
                </c:pt>
                <c:pt idx="293">
                  <c:v>3.94</c:v>
                </c:pt>
                <c:pt idx="294">
                  <c:v>3.95</c:v>
                </c:pt>
                <c:pt idx="295">
                  <c:v>3.96</c:v>
                </c:pt>
                <c:pt idx="296">
                  <c:v>3.97</c:v>
                </c:pt>
                <c:pt idx="297">
                  <c:v>3.98</c:v>
                </c:pt>
                <c:pt idx="298">
                  <c:v>3.99</c:v>
                </c:pt>
                <c:pt idx="299">
                  <c:v>4</c:v>
                </c:pt>
                <c:pt idx="300">
                  <c:v>4.01</c:v>
                </c:pt>
                <c:pt idx="301">
                  <c:v>4.0199999999999996</c:v>
                </c:pt>
                <c:pt idx="302">
                  <c:v>4.03</c:v>
                </c:pt>
                <c:pt idx="303">
                  <c:v>4.04</c:v>
                </c:pt>
                <c:pt idx="304">
                  <c:v>4.05</c:v>
                </c:pt>
                <c:pt idx="305">
                  <c:v>4.0599999999999996</c:v>
                </c:pt>
                <c:pt idx="306">
                  <c:v>4.07</c:v>
                </c:pt>
                <c:pt idx="307">
                  <c:v>4.08</c:v>
                </c:pt>
                <c:pt idx="308">
                  <c:v>4.09</c:v>
                </c:pt>
                <c:pt idx="309">
                  <c:v>4.0999999999999996</c:v>
                </c:pt>
                <c:pt idx="310">
                  <c:v>4.1100000000000003</c:v>
                </c:pt>
                <c:pt idx="311">
                  <c:v>4.12</c:v>
                </c:pt>
                <c:pt idx="312">
                  <c:v>4.13</c:v>
                </c:pt>
                <c:pt idx="313">
                  <c:v>4.1399999999999997</c:v>
                </c:pt>
                <c:pt idx="314">
                  <c:v>4.1500000000000004</c:v>
                </c:pt>
                <c:pt idx="315">
                  <c:v>4.16</c:v>
                </c:pt>
                <c:pt idx="316">
                  <c:v>4.17</c:v>
                </c:pt>
                <c:pt idx="317">
                  <c:v>4.18</c:v>
                </c:pt>
                <c:pt idx="318">
                  <c:v>4.1900000000000004</c:v>
                </c:pt>
                <c:pt idx="319">
                  <c:v>4.2</c:v>
                </c:pt>
                <c:pt idx="320">
                  <c:v>4.21</c:v>
                </c:pt>
                <c:pt idx="321">
                  <c:v>4.22</c:v>
                </c:pt>
                <c:pt idx="322">
                  <c:v>4.2300000000000004</c:v>
                </c:pt>
                <c:pt idx="323">
                  <c:v>4.24</c:v>
                </c:pt>
                <c:pt idx="324">
                  <c:v>4.25</c:v>
                </c:pt>
                <c:pt idx="325">
                  <c:v>4.26</c:v>
                </c:pt>
                <c:pt idx="326">
                  <c:v>4.2699999999999996</c:v>
                </c:pt>
                <c:pt idx="327">
                  <c:v>4.28</c:v>
                </c:pt>
                <c:pt idx="328">
                  <c:v>4.29</c:v>
                </c:pt>
                <c:pt idx="329">
                  <c:v>4.3</c:v>
                </c:pt>
                <c:pt idx="330">
                  <c:v>4.3099999999999996</c:v>
                </c:pt>
                <c:pt idx="331">
                  <c:v>4.32</c:v>
                </c:pt>
                <c:pt idx="332">
                  <c:v>4.33</c:v>
                </c:pt>
                <c:pt idx="333">
                  <c:v>4.34</c:v>
                </c:pt>
                <c:pt idx="334">
                  <c:v>4.3499999999999996</c:v>
                </c:pt>
                <c:pt idx="335">
                  <c:v>4.3600000000000003</c:v>
                </c:pt>
                <c:pt idx="336">
                  <c:v>4.37</c:v>
                </c:pt>
                <c:pt idx="337">
                  <c:v>4.38</c:v>
                </c:pt>
                <c:pt idx="338">
                  <c:v>4.3899999999999997</c:v>
                </c:pt>
                <c:pt idx="339">
                  <c:v>4.4000000000000004</c:v>
                </c:pt>
                <c:pt idx="340">
                  <c:v>4.41</c:v>
                </c:pt>
                <c:pt idx="341">
                  <c:v>4.42</c:v>
                </c:pt>
                <c:pt idx="342">
                  <c:v>4.43</c:v>
                </c:pt>
                <c:pt idx="343">
                  <c:v>4.4400000000000004</c:v>
                </c:pt>
                <c:pt idx="344">
                  <c:v>4.45</c:v>
                </c:pt>
                <c:pt idx="345">
                  <c:v>4.46</c:v>
                </c:pt>
                <c:pt idx="346">
                  <c:v>4.47</c:v>
                </c:pt>
                <c:pt idx="347">
                  <c:v>4.4800000000000004</c:v>
                </c:pt>
                <c:pt idx="348">
                  <c:v>4.49</c:v>
                </c:pt>
                <c:pt idx="349">
                  <c:v>4.5</c:v>
                </c:pt>
                <c:pt idx="350">
                  <c:v>4.51</c:v>
                </c:pt>
                <c:pt idx="351">
                  <c:v>4.5199999999999996</c:v>
                </c:pt>
                <c:pt idx="352">
                  <c:v>4.53</c:v>
                </c:pt>
                <c:pt idx="353">
                  <c:v>4.54</c:v>
                </c:pt>
                <c:pt idx="354">
                  <c:v>4.55</c:v>
                </c:pt>
                <c:pt idx="355">
                  <c:v>4.5599999999999996</c:v>
                </c:pt>
                <c:pt idx="356">
                  <c:v>4.57</c:v>
                </c:pt>
                <c:pt idx="357">
                  <c:v>4.58</c:v>
                </c:pt>
                <c:pt idx="358">
                  <c:v>4.59</c:v>
                </c:pt>
                <c:pt idx="359">
                  <c:v>4.5999999999999996</c:v>
                </c:pt>
                <c:pt idx="360">
                  <c:v>4.6100000000000003</c:v>
                </c:pt>
                <c:pt idx="361">
                  <c:v>4.62</c:v>
                </c:pt>
                <c:pt idx="362">
                  <c:v>4.63</c:v>
                </c:pt>
                <c:pt idx="363">
                  <c:v>4.6399999999999997</c:v>
                </c:pt>
                <c:pt idx="364">
                  <c:v>4.6500000000000004</c:v>
                </c:pt>
                <c:pt idx="365">
                  <c:v>4.66</c:v>
                </c:pt>
                <c:pt idx="366">
                  <c:v>4.67</c:v>
                </c:pt>
                <c:pt idx="367">
                  <c:v>4.68</c:v>
                </c:pt>
                <c:pt idx="368">
                  <c:v>4.6900000000000004</c:v>
                </c:pt>
                <c:pt idx="369">
                  <c:v>4.7</c:v>
                </c:pt>
                <c:pt idx="370">
                  <c:v>4.71</c:v>
                </c:pt>
                <c:pt idx="371">
                  <c:v>4.72</c:v>
                </c:pt>
                <c:pt idx="372">
                  <c:v>4.7300000000000004</c:v>
                </c:pt>
                <c:pt idx="373">
                  <c:v>4.74</c:v>
                </c:pt>
                <c:pt idx="374">
                  <c:v>4.75</c:v>
                </c:pt>
                <c:pt idx="375">
                  <c:v>4.76</c:v>
                </c:pt>
                <c:pt idx="376">
                  <c:v>4.7699999999999996</c:v>
                </c:pt>
                <c:pt idx="377">
                  <c:v>4.78</c:v>
                </c:pt>
                <c:pt idx="378">
                  <c:v>4.79</c:v>
                </c:pt>
                <c:pt idx="379">
                  <c:v>4.8</c:v>
                </c:pt>
                <c:pt idx="380">
                  <c:v>4.8099999999999996</c:v>
                </c:pt>
                <c:pt idx="381">
                  <c:v>4.82</c:v>
                </c:pt>
                <c:pt idx="382">
                  <c:v>4.83</c:v>
                </c:pt>
                <c:pt idx="383">
                  <c:v>4.84</c:v>
                </c:pt>
                <c:pt idx="384">
                  <c:v>4.8499999999999996</c:v>
                </c:pt>
                <c:pt idx="385">
                  <c:v>4.8600000000000003</c:v>
                </c:pt>
                <c:pt idx="386">
                  <c:v>4.87</c:v>
                </c:pt>
                <c:pt idx="387">
                  <c:v>4.88</c:v>
                </c:pt>
                <c:pt idx="388">
                  <c:v>4.8899999999999997</c:v>
                </c:pt>
                <c:pt idx="389">
                  <c:v>4.9000000000000004</c:v>
                </c:pt>
                <c:pt idx="390">
                  <c:v>4.91</c:v>
                </c:pt>
                <c:pt idx="391">
                  <c:v>4.92</c:v>
                </c:pt>
                <c:pt idx="392">
                  <c:v>4.93</c:v>
                </c:pt>
                <c:pt idx="393">
                  <c:v>4.9400000000000004</c:v>
                </c:pt>
                <c:pt idx="394">
                  <c:v>4.95</c:v>
                </c:pt>
                <c:pt idx="395">
                  <c:v>4.96</c:v>
                </c:pt>
                <c:pt idx="396">
                  <c:v>4.97</c:v>
                </c:pt>
                <c:pt idx="397">
                  <c:v>4.9800000000000004</c:v>
                </c:pt>
                <c:pt idx="398">
                  <c:v>4.99</c:v>
                </c:pt>
                <c:pt idx="399">
                  <c:v>5</c:v>
                </c:pt>
              </c:numCache>
            </c:numRef>
          </c:xVal>
          <c:yVal>
            <c:numRef>
              <c:f>'normal shock'!$E$3:$E$402</c:f>
              <c:numCache>
                <c:formatCode>General</c:formatCode>
                <c:ptCount val="400"/>
                <c:pt idx="0">
                  <c:v>1.0065999999999999</c:v>
                </c:pt>
                <c:pt idx="1">
                  <c:v>1.0132000000000001</c:v>
                </c:pt>
                <c:pt idx="2">
                  <c:v>1.0198</c:v>
                </c:pt>
                <c:pt idx="3">
                  <c:v>1.0263</c:v>
                </c:pt>
                <c:pt idx="4">
                  <c:v>1.0327999999999999</c:v>
                </c:pt>
                <c:pt idx="5">
                  <c:v>1.0392999999999999</c:v>
                </c:pt>
                <c:pt idx="6">
                  <c:v>1.0458000000000001</c:v>
                </c:pt>
                <c:pt idx="7">
                  <c:v>1.0522</c:v>
                </c:pt>
                <c:pt idx="8">
                  <c:v>1.0586</c:v>
                </c:pt>
                <c:pt idx="9">
                  <c:v>1.0649</c:v>
                </c:pt>
                <c:pt idx="10">
                  <c:v>1.0712999999999999</c:v>
                </c:pt>
                <c:pt idx="11">
                  <c:v>1.0775999999999999</c:v>
                </c:pt>
                <c:pt idx="12">
                  <c:v>1.0840000000000001</c:v>
                </c:pt>
                <c:pt idx="13">
                  <c:v>1.0903</c:v>
                </c:pt>
                <c:pt idx="14">
                  <c:v>1.0966</c:v>
                </c:pt>
                <c:pt idx="15">
                  <c:v>1.1029</c:v>
                </c:pt>
                <c:pt idx="16">
                  <c:v>1.1092</c:v>
                </c:pt>
                <c:pt idx="17">
                  <c:v>1.1153999999999999</c:v>
                </c:pt>
                <c:pt idx="18">
                  <c:v>1.1216999999999999</c:v>
                </c:pt>
                <c:pt idx="19">
                  <c:v>1.1279999999999999</c:v>
                </c:pt>
                <c:pt idx="20">
                  <c:v>1.1343000000000001</c:v>
                </c:pt>
                <c:pt idx="21">
                  <c:v>1.1405000000000001</c:v>
                </c:pt>
                <c:pt idx="22">
                  <c:v>1.1468</c:v>
                </c:pt>
                <c:pt idx="23">
                  <c:v>1.1531</c:v>
                </c:pt>
                <c:pt idx="24">
                  <c:v>1.1594</c:v>
                </c:pt>
                <c:pt idx="25">
                  <c:v>1.1657</c:v>
                </c:pt>
                <c:pt idx="26">
                  <c:v>1.1719999999999999</c:v>
                </c:pt>
                <c:pt idx="27">
                  <c:v>1.1782999999999999</c:v>
                </c:pt>
                <c:pt idx="28">
                  <c:v>1.1846000000000001</c:v>
                </c:pt>
                <c:pt idx="29">
                  <c:v>1.1909000000000001</c:v>
                </c:pt>
                <c:pt idx="30">
                  <c:v>1.1972</c:v>
                </c:pt>
                <c:pt idx="31">
                  <c:v>1.2035</c:v>
                </c:pt>
                <c:pt idx="32">
                  <c:v>1.2099</c:v>
                </c:pt>
                <c:pt idx="33">
                  <c:v>1.2161999999999999</c:v>
                </c:pt>
                <c:pt idx="34">
                  <c:v>1.2225999999999999</c:v>
                </c:pt>
                <c:pt idx="35">
                  <c:v>1.2290000000000001</c:v>
                </c:pt>
                <c:pt idx="36">
                  <c:v>1.2354000000000001</c:v>
                </c:pt>
                <c:pt idx="37">
                  <c:v>1.2418</c:v>
                </c:pt>
                <c:pt idx="38">
                  <c:v>1.2482</c:v>
                </c:pt>
                <c:pt idx="39">
                  <c:v>1.2546999999999999</c:v>
                </c:pt>
                <c:pt idx="40">
                  <c:v>1.2612000000000001</c:v>
                </c:pt>
                <c:pt idx="41">
                  <c:v>1.2676000000000001</c:v>
                </c:pt>
                <c:pt idx="42">
                  <c:v>1.2741</c:v>
                </c:pt>
                <c:pt idx="43">
                  <c:v>1.2806999999999999</c:v>
                </c:pt>
                <c:pt idx="44">
                  <c:v>1.2871999999999999</c:v>
                </c:pt>
                <c:pt idx="45">
                  <c:v>1.2938000000000001</c:v>
                </c:pt>
                <c:pt idx="46">
                  <c:v>1.3003</c:v>
                </c:pt>
                <c:pt idx="47">
                  <c:v>1.3069</c:v>
                </c:pt>
                <c:pt idx="48">
                  <c:v>1.3136000000000001</c:v>
                </c:pt>
                <c:pt idx="49">
                  <c:v>1.3202</c:v>
                </c:pt>
                <c:pt idx="50">
                  <c:v>1.3269</c:v>
                </c:pt>
                <c:pt idx="51">
                  <c:v>1.3335999999999999</c:v>
                </c:pt>
                <c:pt idx="52">
                  <c:v>1.3403</c:v>
                </c:pt>
                <c:pt idx="53">
                  <c:v>1.347</c:v>
                </c:pt>
                <c:pt idx="54">
                  <c:v>1.3537999999999999</c:v>
                </c:pt>
                <c:pt idx="55">
                  <c:v>1.3606</c:v>
                </c:pt>
                <c:pt idx="56">
                  <c:v>1.3673999999999999</c:v>
                </c:pt>
                <c:pt idx="57">
                  <c:v>1.3742000000000001</c:v>
                </c:pt>
                <c:pt idx="58">
                  <c:v>1.3811</c:v>
                </c:pt>
                <c:pt idx="59">
                  <c:v>1.3879999999999999</c:v>
                </c:pt>
                <c:pt idx="60">
                  <c:v>1.3949</c:v>
                </c:pt>
                <c:pt idx="61">
                  <c:v>1.4017999999999999</c:v>
                </c:pt>
                <c:pt idx="62">
                  <c:v>1.4088000000000001</c:v>
                </c:pt>
                <c:pt idx="63">
                  <c:v>1.4157999999999999</c:v>
                </c:pt>
                <c:pt idx="64">
                  <c:v>1.4228000000000001</c:v>
                </c:pt>
                <c:pt idx="65">
                  <c:v>1.4298999999999999</c:v>
                </c:pt>
                <c:pt idx="66">
                  <c:v>1.4369000000000001</c:v>
                </c:pt>
                <c:pt idx="67">
                  <c:v>1.444</c:v>
                </c:pt>
                <c:pt idx="68">
                  <c:v>1.4512</c:v>
                </c:pt>
                <c:pt idx="69">
                  <c:v>1.4582999999999999</c:v>
                </c:pt>
                <c:pt idx="70">
                  <c:v>1.4655</c:v>
                </c:pt>
                <c:pt idx="71">
                  <c:v>1.4726999999999999</c:v>
                </c:pt>
                <c:pt idx="72">
                  <c:v>1.48</c:v>
                </c:pt>
                <c:pt idx="73">
                  <c:v>1.4873000000000001</c:v>
                </c:pt>
                <c:pt idx="74">
                  <c:v>1.4945999999999999</c:v>
                </c:pt>
                <c:pt idx="75">
                  <c:v>1.5019</c:v>
                </c:pt>
                <c:pt idx="76">
                  <c:v>1.5093000000000001</c:v>
                </c:pt>
                <c:pt idx="77">
                  <c:v>1.5166999999999999</c:v>
                </c:pt>
                <c:pt idx="78">
                  <c:v>1.5241</c:v>
                </c:pt>
                <c:pt idx="79">
                  <c:v>1.5316000000000001</c:v>
                </c:pt>
                <c:pt idx="80">
                  <c:v>1.5390999999999999</c:v>
                </c:pt>
                <c:pt idx="81">
                  <c:v>1.5466</c:v>
                </c:pt>
                <c:pt idx="82">
                  <c:v>1.5541</c:v>
                </c:pt>
                <c:pt idx="83">
                  <c:v>1.5617000000000001</c:v>
                </c:pt>
                <c:pt idx="84">
                  <c:v>1.5692999999999999</c:v>
                </c:pt>
                <c:pt idx="85">
                  <c:v>1.577</c:v>
                </c:pt>
                <c:pt idx="86">
                  <c:v>1.5847</c:v>
                </c:pt>
                <c:pt idx="87">
                  <c:v>1.5924</c:v>
                </c:pt>
                <c:pt idx="88">
                  <c:v>1.6001000000000001</c:v>
                </c:pt>
                <c:pt idx="89">
                  <c:v>1.6079000000000001</c:v>
                </c:pt>
                <c:pt idx="90">
                  <c:v>1.6156999999999999</c:v>
                </c:pt>
                <c:pt idx="91">
                  <c:v>1.6235999999999999</c:v>
                </c:pt>
                <c:pt idx="92">
                  <c:v>1.6314</c:v>
                </c:pt>
                <c:pt idx="93">
                  <c:v>1.6394</c:v>
                </c:pt>
                <c:pt idx="94">
                  <c:v>1.6473</c:v>
                </c:pt>
                <c:pt idx="95">
                  <c:v>1.6553</c:v>
                </c:pt>
                <c:pt idx="96">
                  <c:v>1.6633</c:v>
                </c:pt>
                <c:pt idx="97">
                  <c:v>1.6713</c:v>
                </c:pt>
                <c:pt idx="98">
                  <c:v>1.6794</c:v>
                </c:pt>
                <c:pt idx="99">
                  <c:v>1.6875</c:v>
                </c:pt>
                <c:pt idx="100">
                  <c:v>1.6956</c:v>
                </c:pt>
                <c:pt idx="101">
                  <c:v>1.7038</c:v>
                </c:pt>
                <c:pt idx="102">
                  <c:v>1.712</c:v>
                </c:pt>
                <c:pt idx="103">
                  <c:v>1.7202999999999999</c:v>
                </c:pt>
                <c:pt idx="104">
                  <c:v>1.7284999999999999</c:v>
                </c:pt>
                <c:pt idx="105">
                  <c:v>1.7369000000000001</c:v>
                </c:pt>
                <c:pt idx="106">
                  <c:v>1.7452000000000001</c:v>
                </c:pt>
                <c:pt idx="107">
                  <c:v>1.7536</c:v>
                </c:pt>
                <c:pt idx="108">
                  <c:v>1.762</c:v>
                </c:pt>
                <c:pt idx="109">
                  <c:v>1.7705</c:v>
                </c:pt>
                <c:pt idx="110">
                  <c:v>1.7788999999999999</c:v>
                </c:pt>
                <c:pt idx="111">
                  <c:v>1.7875000000000001</c:v>
                </c:pt>
                <c:pt idx="112">
                  <c:v>1.796</c:v>
                </c:pt>
                <c:pt idx="113">
                  <c:v>1.8046</c:v>
                </c:pt>
                <c:pt idx="114">
                  <c:v>1.8131999999999999</c:v>
                </c:pt>
                <c:pt idx="115">
                  <c:v>1.8219000000000001</c:v>
                </c:pt>
                <c:pt idx="116">
                  <c:v>1.8306</c:v>
                </c:pt>
                <c:pt idx="117">
                  <c:v>1.8392999999999999</c:v>
                </c:pt>
                <c:pt idx="118">
                  <c:v>1.8481000000000001</c:v>
                </c:pt>
                <c:pt idx="119">
                  <c:v>1.8569</c:v>
                </c:pt>
                <c:pt idx="120">
                  <c:v>1.8656999999999999</c:v>
                </c:pt>
                <c:pt idx="121">
                  <c:v>1.8746</c:v>
                </c:pt>
                <c:pt idx="122">
                  <c:v>1.8835</c:v>
                </c:pt>
                <c:pt idx="123">
                  <c:v>1.8924000000000001</c:v>
                </c:pt>
                <c:pt idx="124">
                  <c:v>1.9014</c:v>
                </c:pt>
                <c:pt idx="125">
                  <c:v>1.9104000000000001</c:v>
                </c:pt>
                <c:pt idx="126">
                  <c:v>1.9194</c:v>
                </c:pt>
                <c:pt idx="127">
                  <c:v>1.9285000000000001</c:v>
                </c:pt>
                <c:pt idx="128">
                  <c:v>1.9376</c:v>
                </c:pt>
                <c:pt idx="129">
                  <c:v>1.9468000000000001</c:v>
                </c:pt>
                <c:pt idx="130">
                  <c:v>1.956</c:v>
                </c:pt>
                <c:pt idx="131">
                  <c:v>1.9652000000000001</c:v>
                </c:pt>
                <c:pt idx="132">
                  <c:v>1.9744999999999999</c:v>
                </c:pt>
                <c:pt idx="133">
                  <c:v>1.9838</c:v>
                </c:pt>
                <c:pt idx="134">
                  <c:v>1.9931000000000001</c:v>
                </c:pt>
                <c:pt idx="135">
                  <c:v>2.0024999999999999</c:v>
                </c:pt>
                <c:pt idx="136">
                  <c:v>2.0118999999999998</c:v>
                </c:pt>
                <c:pt idx="137">
                  <c:v>2.0213000000000001</c:v>
                </c:pt>
                <c:pt idx="138">
                  <c:v>2.0308000000000002</c:v>
                </c:pt>
                <c:pt idx="139">
                  <c:v>2.0402999999999998</c:v>
                </c:pt>
                <c:pt idx="140">
                  <c:v>2.0499000000000001</c:v>
                </c:pt>
                <c:pt idx="141">
                  <c:v>2.0594999999999999</c:v>
                </c:pt>
                <c:pt idx="142">
                  <c:v>2.0691000000000002</c:v>
                </c:pt>
                <c:pt idx="143">
                  <c:v>2.0788000000000002</c:v>
                </c:pt>
                <c:pt idx="144">
                  <c:v>2.0884999999999998</c:v>
                </c:pt>
                <c:pt idx="145">
                  <c:v>2.0981999999999998</c:v>
                </c:pt>
                <c:pt idx="146">
                  <c:v>2.1080000000000001</c:v>
                </c:pt>
                <c:pt idx="147">
                  <c:v>2.1177999999999999</c:v>
                </c:pt>
                <c:pt idx="148">
                  <c:v>2.1276000000000002</c:v>
                </c:pt>
                <c:pt idx="149">
                  <c:v>2.1375000000000002</c:v>
                </c:pt>
                <c:pt idx="150">
                  <c:v>2.1474000000000002</c:v>
                </c:pt>
                <c:pt idx="151">
                  <c:v>2.1574</c:v>
                </c:pt>
                <c:pt idx="152">
                  <c:v>2.1674000000000002</c:v>
                </c:pt>
                <c:pt idx="153">
                  <c:v>2.1774</c:v>
                </c:pt>
                <c:pt idx="154">
                  <c:v>2.1875</c:v>
                </c:pt>
                <c:pt idx="155">
                  <c:v>2.1976</c:v>
                </c:pt>
                <c:pt idx="156">
                  <c:v>2.2077</c:v>
                </c:pt>
                <c:pt idx="157">
                  <c:v>2.2179000000000002</c:v>
                </c:pt>
                <c:pt idx="158">
                  <c:v>2.2281</c:v>
                </c:pt>
                <c:pt idx="159">
                  <c:v>2.2383000000000002</c:v>
                </c:pt>
                <c:pt idx="160">
                  <c:v>2.2486000000000002</c:v>
                </c:pt>
                <c:pt idx="161">
                  <c:v>2.2589999999999999</c:v>
                </c:pt>
                <c:pt idx="162">
                  <c:v>2.2692999999999999</c:v>
                </c:pt>
                <c:pt idx="163">
                  <c:v>2.2797000000000001</c:v>
                </c:pt>
                <c:pt idx="164">
                  <c:v>2.2902</c:v>
                </c:pt>
                <c:pt idx="165">
                  <c:v>2.3006000000000002</c:v>
                </c:pt>
                <c:pt idx="166">
                  <c:v>2.3111000000000002</c:v>
                </c:pt>
                <c:pt idx="167">
                  <c:v>2.3216999999999999</c:v>
                </c:pt>
                <c:pt idx="168">
                  <c:v>2.3323</c:v>
                </c:pt>
                <c:pt idx="169">
                  <c:v>2.3429000000000002</c:v>
                </c:pt>
                <c:pt idx="170">
                  <c:v>2.3536000000000001</c:v>
                </c:pt>
                <c:pt idx="171">
                  <c:v>2.3641999999999999</c:v>
                </c:pt>
                <c:pt idx="172">
                  <c:v>2.375</c:v>
                </c:pt>
                <c:pt idx="173">
                  <c:v>2.3858000000000001</c:v>
                </c:pt>
                <c:pt idx="174">
                  <c:v>2.3965999999999998</c:v>
                </c:pt>
                <c:pt idx="175">
                  <c:v>2.4074</c:v>
                </c:pt>
                <c:pt idx="176">
                  <c:v>2.4182999999999999</c:v>
                </c:pt>
                <c:pt idx="177">
                  <c:v>2.4291999999999998</c:v>
                </c:pt>
                <c:pt idx="178">
                  <c:v>2.4401999999999999</c:v>
                </c:pt>
                <c:pt idx="179">
                  <c:v>2.4512</c:v>
                </c:pt>
                <c:pt idx="180">
                  <c:v>2.4622000000000002</c:v>
                </c:pt>
                <c:pt idx="181">
                  <c:v>2.4733000000000001</c:v>
                </c:pt>
                <c:pt idx="182">
                  <c:v>2.4843999999999999</c:v>
                </c:pt>
                <c:pt idx="183">
                  <c:v>2.4954999999999998</c:v>
                </c:pt>
                <c:pt idx="184">
                  <c:v>2.5066999999999999</c:v>
                </c:pt>
                <c:pt idx="185">
                  <c:v>2.5179</c:v>
                </c:pt>
                <c:pt idx="186">
                  <c:v>2.5291999999999999</c:v>
                </c:pt>
                <c:pt idx="187">
                  <c:v>2.5405000000000002</c:v>
                </c:pt>
                <c:pt idx="188">
                  <c:v>2.5518000000000001</c:v>
                </c:pt>
                <c:pt idx="189">
                  <c:v>2.5632000000000001</c:v>
                </c:pt>
                <c:pt idx="190">
                  <c:v>2.5746000000000002</c:v>
                </c:pt>
                <c:pt idx="191">
                  <c:v>2.5861000000000001</c:v>
                </c:pt>
                <c:pt idx="192">
                  <c:v>2.5975999999999999</c:v>
                </c:pt>
                <c:pt idx="193">
                  <c:v>2.6091000000000002</c:v>
                </c:pt>
                <c:pt idx="194">
                  <c:v>2.6206</c:v>
                </c:pt>
                <c:pt idx="195">
                  <c:v>2.6322000000000001</c:v>
                </c:pt>
                <c:pt idx="196">
                  <c:v>2.6438999999999999</c:v>
                </c:pt>
                <c:pt idx="197">
                  <c:v>2.6555</c:v>
                </c:pt>
                <c:pt idx="198">
                  <c:v>2.6673</c:v>
                </c:pt>
                <c:pt idx="199">
                  <c:v>2.6789999999999998</c:v>
                </c:pt>
                <c:pt idx="200">
                  <c:v>2.6907999999999999</c:v>
                </c:pt>
                <c:pt idx="201">
                  <c:v>2.7025999999999999</c:v>
                </c:pt>
                <c:pt idx="202">
                  <c:v>2.7145000000000001</c:v>
                </c:pt>
                <c:pt idx="203">
                  <c:v>2.7263999999999999</c:v>
                </c:pt>
                <c:pt idx="204">
                  <c:v>2.7383000000000002</c:v>
                </c:pt>
                <c:pt idx="205">
                  <c:v>2.7503000000000002</c:v>
                </c:pt>
                <c:pt idx="206">
                  <c:v>2.7623000000000002</c:v>
                </c:pt>
                <c:pt idx="207">
                  <c:v>2.7744</c:v>
                </c:pt>
                <c:pt idx="208">
                  <c:v>2.7865000000000002</c:v>
                </c:pt>
                <c:pt idx="209">
                  <c:v>2.7986</c:v>
                </c:pt>
                <c:pt idx="210">
                  <c:v>2.8108</c:v>
                </c:pt>
                <c:pt idx="211">
                  <c:v>2.823</c:v>
                </c:pt>
                <c:pt idx="212">
                  <c:v>2.8351999999999999</c:v>
                </c:pt>
                <c:pt idx="213">
                  <c:v>2.8475000000000001</c:v>
                </c:pt>
                <c:pt idx="214">
                  <c:v>2.8597999999999999</c:v>
                </c:pt>
                <c:pt idx="215">
                  <c:v>2.8721999999999999</c:v>
                </c:pt>
                <c:pt idx="216">
                  <c:v>2.8845999999999998</c:v>
                </c:pt>
                <c:pt idx="217">
                  <c:v>2.8969999999999998</c:v>
                </c:pt>
                <c:pt idx="218">
                  <c:v>2.9095</c:v>
                </c:pt>
                <c:pt idx="219">
                  <c:v>2.9220000000000002</c:v>
                </c:pt>
                <c:pt idx="220">
                  <c:v>2.9344999999999999</c:v>
                </c:pt>
                <c:pt idx="221">
                  <c:v>2.9470999999999998</c:v>
                </c:pt>
                <c:pt idx="222">
                  <c:v>2.9598</c:v>
                </c:pt>
                <c:pt idx="223">
                  <c:v>2.9723999999999999</c:v>
                </c:pt>
                <c:pt idx="224">
                  <c:v>2.9851000000000001</c:v>
                </c:pt>
                <c:pt idx="225">
                  <c:v>2.9979</c:v>
                </c:pt>
                <c:pt idx="226">
                  <c:v>3.0106000000000002</c:v>
                </c:pt>
                <c:pt idx="227">
                  <c:v>3.0234000000000001</c:v>
                </c:pt>
                <c:pt idx="228">
                  <c:v>3.0363000000000002</c:v>
                </c:pt>
                <c:pt idx="229">
                  <c:v>3.0491999999999999</c:v>
                </c:pt>
                <c:pt idx="230">
                  <c:v>3.0621</c:v>
                </c:pt>
                <c:pt idx="231">
                  <c:v>3.0750999999999999</c:v>
                </c:pt>
                <c:pt idx="232">
                  <c:v>3.0880999999999998</c:v>
                </c:pt>
                <c:pt idx="233">
                  <c:v>3.1011000000000002</c:v>
                </c:pt>
                <c:pt idx="234">
                  <c:v>3.1141999999999999</c:v>
                </c:pt>
                <c:pt idx="235">
                  <c:v>3.1273</c:v>
                </c:pt>
                <c:pt idx="236">
                  <c:v>3.1404999999999998</c:v>
                </c:pt>
                <c:pt idx="237">
                  <c:v>3.1537000000000002</c:v>
                </c:pt>
                <c:pt idx="238">
                  <c:v>3.1669</c:v>
                </c:pt>
                <c:pt idx="239">
                  <c:v>3.1802000000000001</c:v>
                </c:pt>
                <c:pt idx="240">
                  <c:v>3.1934999999999998</c:v>
                </c:pt>
                <c:pt idx="241">
                  <c:v>3.2069000000000001</c:v>
                </c:pt>
                <c:pt idx="242">
                  <c:v>3.2202999999999999</c:v>
                </c:pt>
                <c:pt idx="243">
                  <c:v>3.2336999999999998</c:v>
                </c:pt>
                <c:pt idx="244">
                  <c:v>3.2471999999999999</c:v>
                </c:pt>
                <c:pt idx="245">
                  <c:v>3.2606999999999999</c:v>
                </c:pt>
                <c:pt idx="246">
                  <c:v>3.2742</c:v>
                </c:pt>
                <c:pt idx="247">
                  <c:v>3.2877999999999998</c:v>
                </c:pt>
                <c:pt idx="248">
                  <c:v>3.3014000000000001</c:v>
                </c:pt>
                <c:pt idx="249">
                  <c:v>3.3151000000000002</c:v>
                </c:pt>
                <c:pt idx="250">
                  <c:v>3.3287</c:v>
                </c:pt>
                <c:pt idx="251">
                  <c:v>3.3424999999999998</c:v>
                </c:pt>
                <c:pt idx="252">
                  <c:v>3.3563000000000001</c:v>
                </c:pt>
                <c:pt idx="253">
                  <c:v>3.3700999999999999</c:v>
                </c:pt>
                <c:pt idx="254">
                  <c:v>3.3839000000000001</c:v>
                </c:pt>
                <c:pt idx="255">
                  <c:v>3.3978000000000002</c:v>
                </c:pt>
                <c:pt idx="256">
                  <c:v>3.4117000000000002</c:v>
                </c:pt>
                <c:pt idx="257">
                  <c:v>3.4257</c:v>
                </c:pt>
                <c:pt idx="258">
                  <c:v>3.4397000000000002</c:v>
                </c:pt>
                <c:pt idx="259">
                  <c:v>3.4537</c:v>
                </c:pt>
                <c:pt idx="260">
                  <c:v>3.4678</c:v>
                </c:pt>
                <c:pt idx="261">
                  <c:v>3.4819</c:v>
                </c:pt>
                <c:pt idx="262">
                  <c:v>3.4961000000000002</c:v>
                </c:pt>
                <c:pt idx="263">
                  <c:v>3.5103</c:v>
                </c:pt>
                <c:pt idx="264">
                  <c:v>3.5245000000000002</c:v>
                </c:pt>
                <c:pt idx="265">
                  <c:v>3.5388000000000002</c:v>
                </c:pt>
                <c:pt idx="266">
                  <c:v>3.5531000000000001</c:v>
                </c:pt>
                <c:pt idx="267">
                  <c:v>3.5674000000000001</c:v>
                </c:pt>
                <c:pt idx="268">
                  <c:v>3.5817999999999999</c:v>
                </c:pt>
                <c:pt idx="269">
                  <c:v>3.5962000000000001</c:v>
                </c:pt>
                <c:pt idx="270">
                  <c:v>3.6107</c:v>
                </c:pt>
                <c:pt idx="271">
                  <c:v>3.6252</c:v>
                </c:pt>
                <c:pt idx="272">
                  <c:v>3.6396999999999999</c:v>
                </c:pt>
                <c:pt idx="273">
                  <c:v>3.6543000000000001</c:v>
                </c:pt>
                <c:pt idx="274">
                  <c:v>3.6688999999999998</c:v>
                </c:pt>
                <c:pt idx="275">
                  <c:v>3.6836000000000002</c:v>
                </c:pt>
                <c:pt idx="276">
                  <c:v>3.6983000000000001</c:v>
                </c:pt>
                <c:pt idx="277">
                  <c:v>3.7130000000000001</c:v>
                </c:pt>
                <c:pt idx="278">
                  <c:v>3.7277999999999998</c:v>
                </c:pt>
                <c:pt idx="279">
                  <c:v>3.7425999999999999</c:v>
                </c:pt>
                <c:pt idx="280">
                  <c:v>3.7574999999999998</c:v>
                </c:pt>
                <c:pt idx="281">
                  <c:v>3.7723</c:v>
                </c:pt>
                <c:pt idx="282">
                  <c:v>3.7873000000000001</c:v>
                </c:pt>
                <c:pt idx="283">
                  <c:v>3.8022</c:v>
                </c:pt>
                <c:pt idx="284">
                  <c:v>3.8172000000000001</c:v>
                </c:pt>
                <c:pt idx="285">
                  <c:v>3.8323</c:v>
                </c:pt>
                <c:pt idx="286">
                  <c:v>3.8473000000000002</c:v>
                </c:pt>
                <c:pt idx="287">
                  <c:v>3.8624999999999998</c:v>
                </c:pt>
                <c:pt idx="288">
                  <c:v>3.8776000000000002</c:v>
                </c:pt>
                <c:pt idx="289">
                  <c:v>3.8927999999999998</c:v>
                </c:pt>
                <c:pt idx="290">
                  <c:v>3.9079999999999999</c:v>
                </c:pt>
                <c:pt idx="291">
                  <c:v>3.9232999999999998</c:v>
                </c:pt>
                <c:pt idx="292">
                  <c:v>3.9386000000000001</c:v>
                </c:pt>
                <c:pt idx="293">
                  <c:v>3.9540000000000002</c:v>
                </c:pt>
                <c:pt idx="294">
                  <c:v>3.9693999999999998</c:v>
                </c:pt>
                <c:pt idx="295">
                  <c:v>3.9847999999999999</c:v>
                </c:pt>
                <c:pt idx="296">
                  <c:v>4.0003000000000002</c:v>
                </c:pt>
                <c:pt idx="297">
                  <c:v>4.0157999999999996</c:v>
                </c:pt>
                <c:pt idx="298">
                  <c:v>4.0312999999999999</c:v>
                </c:pt>
                <c:pt idx="299">
                  <c:v>4.0468999999999999</c:v>
                </c:pt>
                <c:pt idx="300">
                  <c:v>4.0625</c:v>
                </c:pt>
                <c:pt idx="301">
                  <c:v>4.0781999999999998</c:v>
                </c:pt>
                <c:pt idx="302">
                  <c:v>4.0937999999999999</c:v>
                </c:pt>
                <c:pt idx="303">
                  <c:v>4.1096000000000004</c:v>
                </c:pt>
                <c:pt idx="304">
                  <c:v>4.1254</c:v>
                </c:pt>
                <c:pt idx="305">
                  <c:v>4.1412000000000004</c:v>
                </c:pt>
                <c:pt idx="306">
                  <c:v>4.157</c:v>
                </c:pt>
                <c:pt idx="307">
                  <c:v>4.1729000000000003</c:v>
                </c:pt>
                <c:pt idx="308">
                  <c:v>4.1887999999999996</c:v>
                </c:pt>
                <c:pt idx="309">
                  <c:v>4.2047999999999996</c:v>
                </c:pt>
                <c:pt idx="310">
                  <c:v>4.2207999999999997</c:v>
                </c:pt>
                <c:pt idx="311">
                  <c:v>4.2367999999999997</c:v>
                </c:pt>
                <c:pt idx="312">
                  <c:v>4.2529000000000003</c:v>
                </c:pt>
                <c:pt idx="313">
                  <c:v>4.2690000000000001</c:v>
                </c:pt>
                <c:pt idx="314">
                  <c:v>4.2851999999999997</c:v>
                </c:pt>
                <c:pt idx="315">
                  <c:v>4.3014000000000001</c:v>
                </c:pt>
                <c:pt idx="316">
                  <c:v>4.3175999999999997</c:v>
                </c:pt>
                <c:pt idx="317">
                  <c:v>4.3338999999999999</c:v>
                </c:pt>
                <c:pt idx="318">
                  <c:v>4.3502000000000001</c:v>
                </c:pt>
                <c:pt idx="319">
                  <c:v>4.3666</c:v>
                </c:pt>
                <c:pt idx="320">
                  <c:v>4.383</c:v>
                </c:pt>
                <c:pt idx="321">
                  <c:v>4.3994</c:v>
                </c:pt>
                <c:pt idx="322">
                  <c:v>4.4158999999999997</c:v>
                </c:pt>
                <c:pt idx="323">
                  <c:v>4.4324000000000003</c:v>
                </c:pt>
                <c:pt idx="324">
                  <c:v>4.4489000000000001</c:v>
                </c:pt>
                <c:pt idx="325">
                  <c:v>4.4654999999999996</c:v>
                </c:pt>
                <c:pt idx="326">
                  <c:v>4.4821</c:v>
                </c:pt>
                <c:pt idx="327">
                  <c:v>4.4988000000000001</c:v>
                </c:pt>
                <c:pt idx="328">
                  <c:v>4.5155000000000003</c:v>
                </c:pt>
                <c:pt idx="329">
                  <c:v>4.5321999999999996</c:v>
                </c:pt>
                <c:pt idx="330">
                  <c:v>4.5490000000000004</c:v>
                </c:pt>
                <c:pt idx="331">
                  <c:v>4.5658000000000003</c:v>
                </c:pt>
                <c:pt idx="332">
                  <c:v>4.5827</c:v>
                </c:pt>
                <c:pt idx="333">
                  <c:v>4.5994999999999999</c:v>
                </c:pt>
                <c:pt idx="334">
                  <c:v>4.6165000000000003</c:v>
                </c:pt>
                <c:pt idx="335">
                  <c:v>4.6334</c:v>
                </c:pt>
                <c:pt idx="336">
                  <c:v>4.6505000000000001</c:v>
                </c:pt>
                <c:pt idx="337">
                  <c:v>4.6675000000000004</c:v>
                </c:pt>
                <c:pt idx="338">
                  <c:v>4.6845999999999997</c:v>
                </c:pt>
                <c:pt idx="339">
                  <c:v>4.7016999999999998</c:v>
                </c:pt>
                <c:pt idx="340">
                  <c:v>4.7188999999999997</c:v>
                </c:pt>
                <c:pt idx="341">
                  <c:v>4.7361000000000004</c:v>
                </c:pt>
                <c:pt idx="342">
                  <c:v>4.7533000000000003</c:v>
                </c:pt>
                <c:pt idx="343">
                  <c:v>4.7706</c:v>
                </c:pt>
                <c:pt idx="344">
                  <c:v>4.7878999999999996</c:v>
                </c:pt>
                <c:pt idx="345">
                  <c:v>4.8052999999999999</c:v>
                </c:pt>
                <c:pt idx="346">
                  <c:v>4.8227000000000002</c:v>
                </c:pt>
                <c:pt idx="347">
                  <c:v>4.8400999999999996</c:v>
                </c:pt>
                <c:pt idx="348">
                  <c:v>4.8575999999999997</c:v>
                </c:pt>
                <c:pt idx="349">
                  <c:v>4.8750999999999998</c:v>
                </c:pt>
                <c:pt idx="350">
                  <c:v>4.8925999999999998</c:v>
                </c:pt>
                <c:pt idx="351">
                  <c:v>4.9101999999999997</c:v>
                </c:pt>
                <c:pt idx="352">
                  <c:v>4.9279000000000002</c:v>
                </c:pt>
                <c:pt idx="353">
                  <c:v>4.9455</c:v>
                </c:pt>
                <c:pt idx="354">
                  <c:v>4.9631999999999996</c:v>
                </c:pt>
                <c:pt idx="355">
                  <c:v>4.9809999999999999</c:v>
                </c:pt>
                <c:pt idx="356">
                  <c:v>4.9987000000000004</c:v>
                </c:pt>
                <c:pt idx="357">
                  <c:v>5.0166000000000004</c:v>
                </c:pt>
                <c:pt idx="358">
                  <c:v>5.0343999999999998</c:v>
                </c:pt>
                <c:pt idx="359">
                  <c:v>5.0522999999999998</c:v>
                </c:pt>
                <c:pt idx="360">
                  <c:v>5.0702999999999996</c:v>
                </c:pt>
                <c:pt idx="361">
                  <c:v>5.0881999999999996</c:v>
                </c:pt>
                <c:pt idx="362">
                  <c:v>5.1063000000000001</c:v>
                </c:pt>
                <c:pt idx="363">
                  <c:v>5.1242999999999999</c:v>
                </c:pt>
                <c:pt idx="364">
                  <c:v>5.1424000000000003</c:v>
                </c:pt>
                <c:pt idx="365">
                  <c:v>5.1604999999999999</c:v>
                </c:pt>
                <c:pt idx="366">
                  <c:v>5.1787000000000001</c:v>
                </c:pt>
                <c:pt idx="367">
                  <c:v>5.1969000000000003</c:v>
                </c:pt>
                <c:pt idx="368">
                  <c:v>5.2150999999999996</c:v>
                </c:pt>
                <c:pt idx="369">
                  <c:v>5.2333999999999996</c:v>
                </c:pt>
                <c:pt idx="370">
                  <c:v>5.2518000000000002</c:v>
                </c:pt>
                <c:pt idx="371">
                  <c:v>5.2701000000000002</c:v>
                </c:pt>
                <c:pt idx="372">
                  <c:v>5.2885</c:v>
                </c:pt>
                <c:pt idx="373">
                  <c:v>5.3070000000000004</c:v>
                </c:pt>
                <c:pt idx="374">
                  <c:v>5.3254000000000001</c:v>
                </c:pt>
                <c:pt idx="375">
                  <c:v>5.3440000000000003</c:v>
                </c:pt>
                <c:pt idx="376">
                  <c:v>5.3624999999999998</c:v>
                </c:pt>
                <c:pt idx="377">
                  <c:v>5.3811</c:v>
                </c:pt>
                <c:pt idx="378">
                  <c:v>5.3997000000000002</c:v>
                </c:pt>
                <c:pt idx="379">
                  <c:v>5.4184000000000001</c:v>
                </c:pt>
                <c:pt idx="380">
                  <c:v>5.4371</c:v>
                </c:pt>
                <c:pt idx="381">
                  <c:v>5.4558999999999997</c:v>
                </c:pt>
                <c:pt idx="382">
                  <c:v>5.4747000000000003</c:v>
                </c:pt>
                <c:pt idx="383">
                  <c:v>5.4935</c:v>
                </c:pt>
                <c:pt idx="384">
                  <c:v>5.5124000000000004</c:v>
                </c:pt>
                <c:pt idx="385">
                  <c:v>5.5312999999999999</c:v>
                </c:pt>
                <c:pt idx="386">
                  <c:v>5.5502000000000002</c:v>
                </c:pt>
                <c:pt idx="387">
                  <c:v>5.5692000000000004</c:v>
                </c:pt>
                <c:pt idx="388">
                  <c:v>5.5881999999999996</c:v>
                </c:pt>
                <c:pt idx="389">
                  <c:v>5.6073000000000004</c:v>
                </c:pt>
                <c:pt idx="390">
                  <c:v>5.6264000000000003</c:v>
                </c:pt>
                <c:pt idx="391">
                  <c:v>5.6455000000000002</c:v>
                </c:pt>
                <c:pt idx="392">
                  <c:v>5.6646999999999998</c:v>
                </c:pt>
                <c:pt idx="393">
                  <c:v>5.6839000000000004</c:v>
                </c:pt>
                <c:pt idx="394">
                  <c:v>5.7031999999999998</c:v>
                </c:pt>
                <c:pt idx="395">
                  <c:v>5.7224000000000004</c:v>
                </c:pt>
                <c:pt idx="396">
                  <c:v>5.7417999999999996</c:v>
                </c:pt>
                <c:pt idx="397">
                  <c:v>5.7610999999999999</c:v>
                </c:pt>
                <c:pt idx="398">
                  <c:v>5.7805999999999997</c:v>
                </c:pt>
                <c:pt idx="399">
                  <c:v>5.8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552-46B9-B8F8-51C9EFC0A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4021952"/>
        <c:axId val="290477680"/>
      </c:scatterChart>
      <c:valAx>
        <c:axId val="234021952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0477680"/>
        <c:crosses val="autoZero"/>
        <c:crossBetween val="midCat"/>
      </c:valAx>
      <c:valAx>
        <c:axId val="290477680"/>
        <c:scaling>
          <c:orientation val="minMax"/>
          <c:max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4021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'normal shock'!$B$2</c:f>
              <c:strCache>
                <c:ptCount val="1"/>
                <c:pt idx="0">
                  <c:v>M2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'normal shock'!$A$3:$A$402</c:f>
              <c:numCache>
                <c:formatCode>General</c:formatCode>
                <c:ptCount val="400"/>
                <c:pt idx="0">
                  <c:v>1.01</c:v>
                </c:pt>
                <c:pt idx="1">
                  <c:v>1.02</c:v>
                </c:pt>
                <c:pt idx="2">
                  <c:v>1.03</c:v>
                </c:pt>
                <c:pt idx="3">
                  <c:v>1.04</c:v>
                </c:pt>
                <c:pt idx="4">
                  <c:v>1.05</c:v>
                </c:pt>
                <c:pt idx="5">
                  <c:v>1.06</c:v>
                </c:pt>
                <c:pt idx="6">
                  <c:v>1.07</c:v>
                </c:pt>
                <c:pt idx="7">
                  <c:v>1.08</c:v>
                </c:pt>
                <c:pt idx="8">
                  <c:v>1.0900000000000001</c:v>
                </c:pt>
                <c:pt idx="9">
                  <c:v>1.1000000000000001</c:v>
                </c:pt>
                <c:pt idx="10">
                  <c:v>1.1100000000000001</c:v>
                </c:pt>
                <c:pt idx="11">
                  <c:v>1.1200000000000001</c:v>
                </c:pt>
                <c:pt idx="12">
                  <c:v>1.1299999999999999</c:v>
                </c:pt>
                <c:pt idx="13">
                  <c:v>1.1399999999999999</c:v>
                </c:pt>
                <c:pt idx="14">
                  <c:v>1.1499999999999999</c:v>
                </c:pt>
                <c:pt idx="15">
                  <c:v>1.1599999999999999</c:v>
                </c:pt>
                <c:pt idx="16">
                  <c:v>1.17</c:v>
                </c:pt>
                <c:pt idx="17">
                  <c:v>1.18</c:v>
                </c:pt>
                <c:pt idx="18">
                  <c:v>1.19</c:v>
                </c:pt>
                <c:pt idx="19">
                  <c:v>1.2</c:v>
                </c:pt>
                <c:pt idx="20">
                  <c:v>1.21</c:v>
                </c:pt>
                <c:pt idx="21">
                  <c:v>1.22</c:v>
                </c:pt>
                <c:pt idx="22">
                  <c:v>1.23</c:v>
                </c:pt>
                <c:pt idx="23">
                  <c:v>1.24</c:v>
                </c:pt>
                <c:pt idx="24">
                  <c:v>1.25</c:v>
                </c:pt>
                <c:pt idx="25">
                  <c:v>1.26</c:v>
                </c:pt>
                <c:pt idx="26">
                  <c:v>1.27</c:v>
                </c:pt>
                <c:pt idx="27">
                  <c:v>1.28</c:v>
                </c:pt>
                <c:pt idx="28">
                  <c:v>1.29</c:v>
                </c:pt>
                <c:pt idx="29">
                  <c:v>1.3</c:v>
                </c:pt>
                <c:pt idx="30">
                  <c:v>1.31</c:v>
                </c:pt>
                <c:pt idx="31">
                  <c:v>1.32</c:v>
                </c:pt>
                <c:pt idx="32">
                  <c:v>1.33</c:v>
                </c:pt>
                <c:pt idx="33">
                  <c:v>1.34</c:v>
                </c:pt>
                <c:pt idx="34">
                  <c:v>1.35</c:v>
                </c:pt>
                <c:pt idx="35">
                  <c:v>1.36</c:v>
                </c:pt>
                <c:pt idx="36">
                  <c:v>1.37</c:v>
                </c:pt>
                <c:pt idx="37">
                  <c:v>1.38</c:v>
                </c:pt>
                <c:pt idx="38">
                  <c:v>1.39</c:v>
                </c:pt>
                <c:pt idx="39">
                  <c:v>1.4</c:v>
                </c:pt>
                <c:pt idx="40">
                  <c:v>1.41</c:v>
                </c:pt>
                <c:pt idx="41">
                  <c:v>1.42</c:v>
                </c:pt>
                <c:pt idx="42">
                  <c:v>1.43</c:v>
                </c:pt>
                <c:pt idx="43">
                  <c:v>1.44</c:v>
                </c:pt>
                <c:pt idx="44">
                  <c:v>1.45</c:v>
                </c:pt>
                <c:pt idx="45">
                  <c:v>1.46</c:v>
                </c:pt>
                <c:pt idx="46">
                  <c:v>1.47</c:v>
                </c:pt>
                <c:pt idx="47">
                  <c:v>1.48</c:v>
                </c:pt>
                <c:pt idx="48">
                  <c:v>1.49</c:v>
                </c:pt>
                <c:pt idx="49">
                  <c:v>1.5</c:v>
                </c:pt>
                <c:pt idx="50">
                  <c:v>1.51</c:v>
                </c:pt>
                <c:pt idx="51">
                  <c:v>1.52</c:v>
                </c:pt>
                <c:pt idx="52">
                  <c:v>1.53</c:v>
                </c:pt>
                <c:pt idx="53">
                  <c:v>1.54</c:v>
                </c:pt>
                <c:pt idx="54">
                  <c:v>1.55</c:v>
                </c:pt>
                <c:pt idx="55">
                  <c:v>1.56</c:v>
                </c:pt>
                <c:pt idx="56">
                  <c:v>1.57</c:v>
                </c:pt>
                <c:pt idx="57">
                  <c:v>1.58</c:v>
                </c:pt>
                <c:pt idx="58">
                  <c:v>1.59</c:v>
                </c:pt>
                <c:pt idx="59">
                  <c:v>1.6</c:v>
                </c:pt>
                <c:pt idx="60">
                  <c:v>1.61</c:v>
                </c:pt>
                <c:pt idx="61">
                  <c:v>1.62</c:v>
                </c:pt>
                <c:pt idx="62">
                  <c:v>1.63</c:v>
                </c:pt>
                <c:pt idx="63">
                  <c:v>1.64</c:v>
                </c:pt>
                <c:pt idx="64">
                  <c:v>1.65</c:v>
                </c:pt>
                <c:pt idx="65">
                  <c:v>1.66</c:v>
                </c:pt>
                <c:pt idx="66">
                  <c:v>1.67</c:v>
                </c:pt>
                <c:pt idx="67">
                  <c:v>1.68</c:v>
                </c:pt>
                <c:pt idx="68">
                  <c:v>1.69</c:v>
                </c:pt>
                <c:pt idx="69">
                  <c:v>1.7</c:v>
                </c:pt>
                <c:pt idx="70">
                  <c:v>1.71</c:v>
                </c:pt>
                <c:pt idx="71">
                  <c:v>1.72</c:v>
                </c:pt>
                <c:pt idx="72">
                  <c:v>1.73</c:v>
                </c:pt>
                <c:pt idx="73">
                  <c:v>1.74</c:v>
                </c:pt>
                <c:pt idx="74">
                  <c:v>1.75</c:v>
                </c:pt>
                <c:pt idx="75">
                  <c:v>1.76</c:v>
                </c:pt>
                <c:pt idx="76">
                  <c:v>1.77</c:v>
                </c:pt>
                <c:pt idx="77">
                  <c:v>1.78</c:v>
                </c:pt>
                <c:pt idx="78">
                  <c:v>1.79</c:v>
                </c:pt>
                <c:pt idx="79">
                  <c:v>1.8</c:v>
                </c:pt>
                <c:pt idx="80">
                  <c:v>1.81</c:v>
                </c:pt>
                <c:pt idx="81">
                  <c:v>1.82</c:v>
                </c:pt>
                <c:pt idx="82">
                  <c:v>1.83</c:v>
                </c:pt>
                <c:pt idx="83">
                  <c:v>1.84</c:v>
                </c:pt>
                <c:pt idx="84">
                  <c:v>1.85</c:v>
                </c:pt>
                <c:pt idx="85">
                  <c:v>1.86</c:v>
                </c:pt>
                <c:pt idx="86">
                  <c:v>1.87</c:v>
                </c:pt>
                <c:pt idx="87">
                  <c:v>1.88</c:v>
                </c:pt>
                <c:pt idx="88">
                  <c:v>1.89</c:v>
                </c:pt>
                <c:pt idx="89">
                  <c:v>1.9</c:v>
                </c:pt>
                <c:pt idx="90">
                  <c:v>1.91</c:v>
                </c:pt>
                <c:pt idx="91">
                  <c:v>1.92</c:v>
                </c:pt>
                <c:pt idx="92">
                  <c:v>1.93</c:v>
                </c:pt>
                <c:pt idx="93">
                  <c:v>1.94</c:v>
                </c:pt>
                <c:pt idx="94">
                  <c:v>1.95</c:v>
                </c:pt>
                <c:pt idx="95">
                  <c:v>1.96</c:v>
                </c:pt>
                <c:pt idx="96">
                  <c:v>1.97</c:v>
                </c:pt>
                <c:pt idx="97">
                  <c:v>1.98</c:v>
                </c:pt>
                <c:pt idx="98">
                  <c:v>1.99</c:v>
                </c:pt>
                <c:pt idx="99">
                  <c:v>2</c:v>
                </c:pt>
                <c:pt idx="100">
                  <c:v>2.0099999999999998</c:v>
                </c:pt>
                <c:pt idx="101">
                  <c:v>2.02</c:v>
                </c:pt>
                <c:pt idx="102">
                  <c:v>2.0299999999999998</c:v>
                </c:pt>
                <c:pt idx="103">
                  <c:v>2.04</c:v>
                </c:pt>
                <c:pt idx="104">
                  <c:v>2.0499999999999998</c:v>
                </c:pt>
                <c:pt idx="105">
                  <c:v>2.06</c:v>
                </c:pt>
                <c:pt idx="106">
                  <c:v>2.0699999999999998</c:v>
                </c:pt>
                <c:pt idx="107">
                  <c:v>2.08</c:v>
                </c:pt>
                <c:pt idx="108">
                  <c:v>2.09</c:v>
                </c:pt>
                <c:pt idx="109">
                  <c:v>2.1</c:v>
                </c:pt>
                <c:pt idx="110">
                  <c:v>2.11</c:v>
                </c:pt>
                <c:pt idx="111">
                  <c:v>2.12</c:v>
                </c:pt>
                <c:pt idx="112">
                  <c:v>2.13</c:v>
                </c:pt>
                <c:pt idx="113">
                  <c:v>2.14</c:v>
                </c:pt>
                <c:pt idx="114">
                  <c:v>2.15</c:v>
                </c:pt>
                <c:pt idx="115">
                  <c:v>2.16</c:v>
                </c:pt>
                <c:pt idx="116">
                  <c:v>2.17</c:v>
                </c:pt>
                <c:pt idx="117">
                  <c:v>2.1800000000000002</c:v>
                </c:pt>
                <c:pt idx="118">
                  <c:v>2.19</c:v>
                </c:pt>
                <c:pt idx="119">
                  <c:v>2.2000000000000002</c:v>
                </c:pt>
                <c:pt idx="120">
                  <c:v>2.21</c:v>
                </c:pt>
                <c:pt idx="121">
                  <c:v>2.2200000000000002</c:v>
                </c:pt>
                <c:pt idx="122">
                  <c:v>2.23</c:v>
                </c:pt>
                <c:pt idx="123">
                  <c:v>2.2400000000000002</c:v>
                </c:pt>
                <c:pt idx="124">
                  <c:v>2.25</c:v>
                </c:pt>
                <c:pt idx="125">
                  <c:v>2.2599999999999998</c:v>
                </c:pt>
                <c:pt idx="126">
                  <c:v>2.27</c:v>
                </c:pt>
                <c:pt idx="127">
                  <c:v>2.2799999999999998</c:v>
                </c:pt>
                <c:pt idx="128">
                  <c:v>2.29</c:v>
                </c:pt>
                <c:pt idx="129">
                  <c:v>2.2999999999999998</c:v>
                </c:pt>
                <c:pt idx="130">
                  <c:v>2.31</c:v>
                </c:pt>
                <c:pt idx="131">
                  <c:v>2.3199999999999998</c:v>
                </c:pt>
                <c:pt idx="132">
                  <c:v>2.33</c:v>
                </c:pt>
                <c:pt idx="133">
                  <c:v>2.34</c:v>
                </c:pt>
                <c:pt idx="134">
                  <c:v>2.35</c:v>
                </c:pt>
                <c:pt idx="135">
                  <c:v>2.36</c:v>
                </c:pt>
                <c:pt idx="136">
                  <c:v>2.37</c:v>
                </c:pt>
                <c:pt idx="137">
                  <c:v>2.38</c:v>
                </c:pt>
                <c:pt idx="138">
                  <c:v>2.39</c:v>
                </c:pt>
                <c:pt idx="139">
                  <c:v>2.4</c:v>
                </c:pt>
                <c:pt idx="140">
                  <c:v>2.41</c:v>
                </c:pt>
                <c:pt idx="141">
                  <c:v>2.42</c:v>
                </c:pt>
                <c:pt idx="142">
                  <c:v>2.4300000000000002</c:v>
                </c:pt>
                <c:pt idx="143">
                  <c:v>2.44</c:v>
                </c:pt>
                <c:pt idx="144">
                  <c:v>2.4500000000000002</c:v>
                </c:pt>
                <c:pt idx="145">
                  <c:v>2.46</c:v>
                </c:pt>
                <c:pt idx="146">
                  <c:v>2.4700000000000002</c:v>
                </c:pt>
                <c:pt idx="147">
                  <c:v>2.48</c:v>
                </c:pt>
                <c:pt idx="148">
                  <c:v>2.4900000000000002</c:v>
                </c:pt>
                <c:pt idx="149">
                  <c:v>2.5</c:v>
                </c:pt>
                <c:pt idx="150">
                  <c:v>2.5099999999999998</c:v>
                </c:pt>
                <c:pt idx="151">
                  <c:v>2.52</c:v>
                </c:pt>
                <c:pt idx="152">
                  <c:v>2.5299999999999998</c:v>
                </c:pt>
                <c:pt idx="153">
                  <c:v>2.54</c:v>
                </c:pt>
                <c:pt idx="154">
                  <c:v>2.5499999999999998</c:v>
                </c:pt>
                <c:pt idx="155">
                  <c:v>2.56</c:v>
                </c:pt>
                <c:pt idx="156">
                  <c:v>2.57</c:v>
                </c:pt>
                <c:pt idx="157">
                  <c:v>2.58</c:v>
                </c:pt>
                <c:pt idx="158">
                  <c:v>2.59</c:v>
                </c:pt>
                <c:pt idx="159">
                  <c:v>2.6</c:v>
                </c:pt>
                <c:pt idx="160">
                  <c:v>2.61</c:v>
                </c:pt>
                <c:pt idx="161">
                  <c:v>2.62</c:v>
                </c:pt>
                <c:pt idx="162">
                  <c:v>2.63</c:v>
                </c:pt>
                <c:pt idx="163">
                  <c:v>2.64</c:v>
                </c:pt>
                <c:pt idx="164">
                  <c:v>2.65</c:v>
                </c:pt>
                <c:pt idx="165">
                  <c:v>2.66</c:v>
                </c:pt>
                <c:pt idx="166">
                  <c:v>2.67</c:v>
                </c:pt>
                <c:pt idx="167">
                  <c:v>2.68</c:v>
                </c:pt>
                <c:pt idx="168">
                  <c:v>2.69</c:v>
                </c:pt>
                <c:pt idx="169">
                  <c:v>2.7</c:v>
                </c:pt>
                <c:pt idx="170">
                  <c:v>2.71</c:v>
                </c:pt>
                <c:pt idx="171">
                  <c:v>2.72</c:v>
                </c:pt>
                <c:pt idx="172">
                  <c:v>2.73</c:v>
                </c:pt>
                <c:pt idx="173">
                  <c:v>2.74</c:v>
                </c:pt>
                <c:pt idx="174">
                  <c:v>2.75</c:v>
                </c:pt>
                <c:pt idx="175">
                  <c:v>2.76</c:v>
                </c:pt>
                <c:pt idx="176">
                  <c:v>2.77</c:v>
                </c:pt>
                <c:pt idx="177">
                  <c:v>2.78</c:v>
                </c:pt>
                <c:pt idx="178">
                  <c:v>2.79</c:v>
                </c:pt>
                <c:pt idx="179">
                  <c:v>2.8</c:v>
                </c:pt>
                <c:pt idx="180">
                  <c:v>2.81</c:v>
                </c:pt>
                <c:pt idx="181">
                  <c:v>2.82</c:v>
                </c:pt>
                <c:pt idx="182">
                  <c:v>2.83</c:v>
                </c:pt>
                <c:pt idx="183">
                  <c:v>2.84</c:v>
                </c:pt>
                <c:pt idx="184">
                  <c:v>2.85</c:v>
                </c:pt>
                <c:pt idx="185">
                  <c:v>2.86</c:v>
                </c:pt>
                <c:pt idx="186">
                  <c:v>2.87</c:v>
                </c:pt>
                <c:pt idx="187">
                  <c:v>2.88</c:v>
                </c:pt>
                <c:pt idx="188">
                  <c:v>2.89</c:v>
                </c:pt>
                <c:pt idx="189">
                  <c:v>2.9</c:v>
                </c:pt>
                <c:pt idx="190">
                  <c:v>2.91</c:v>
                </c:pt>
                <c:pt idx="191">
                  <c:v>2.92</c:v>
                </c:pt>
                <c:pt idx="192">
                  <c:v>2.93</c:v>
                </c:pt>
                <c:pt idx="193">
                  <c:v>2.94</c:v>
                </c:pt>
                <c:pt idx="194">
                  <c:v>2.95</c:v>
                </c:pt>
                <c:pt idx="195">
                  <c:v>2.96</c:v>
                </c:pt>
                <c:pt idx="196">
                  <c:v>2.97</c:v>
                </c:pt>
                <c:pt idx="197">
                  <c:v>2.98</c:v>
                </c:pt>
                <c:pt idx="198">
                  <c:v>2.99</c:v>
                </c:pt>
                <c:pt idx="199">
                  <c:v>3</c:v>
                </c:pt>
                <c:pt idx="200">
                  <c:v>3.01</c:v>
                </c:pt>
                <c:pt idx="201">
                  <c:v>3.02</c:v>
                </c:pt>
                <c:pt idx="202">
                  <c:v>3.03</c:v>
                </c:pt>
                <c:pt idx="203">
                  <c:v>3.04</c:v>
                </c:pt>
                <c:pt idx="204">
                  <c:v>3.05</c:v>
                </c:pt>
                <c:pt idx="205">
                  <c:v>3.06</c:v>
                </c:pt>
                <c:pt idx="206">
                  <c:v>3.07</c:v>
                </c:pt>
                <c:pt idx="207">
                  <c:v>3.08</c:v>
                </c:pt>
                <c:pt idx="208">
                  <c:v>3.09</c:v>
                </c:pt>
                <c:pt idx="209">
                  <c:v>3.1</c:v>
                </c:pt>
                <c:pt idx="210">
                  <c:v>3.11</c:v>
                </c:pt>
                <c:pt idx="211">
                  <c:v>3.12</c:v>
                </c:pt>
                <c:pt idx="212">
                  <c:v>3.13</c:v>
                </c:pt>
                <c:pt idx="213">
                  <c:v>3.14</c:v>
                </c:pt>
                <c:pt idx="214">
                  <c:v>3.15</c:v>
                </c:pt>
                <c:pt idx="215">
                  <c:v>3.16</c:v>
                </c:pt>
                <c:pt idx="216">
                  <c:v>3.17</c:v>
                </c:pt>
                <c:pt idx="217">
                  <c:v>3.18</c:v>
                </c:pt>
                <c:pt idx="218">
                  <c:v>3.19</c:v>
                </c:pt>
                <c:pt idx="219">
                  <c:v>3.2</c:v>
                </c:pt>
                <c:pt idx="220">
                  <c:v>3.21</c:v>
                </c:pt>
                <c:pt idx="221">
                  <c:v>3.22</c:v>
                </c:pt>
                <c:pt idx="222">
                  <c:v>3.23</c:v>
                </c:pt>
                <c:pt idx="223">
                  <c:v>3.24</c:v>
                </c:pt>
                <c:pt idx="224">
                  <c:v>3.25</c:v>
                </c:pt>
                <c:pt idx="225">
                  <c:v>3.26</c:v>
                </c:pt>
                <c:pt idx="226">
                  <c:v>3.27</c:v>
                </c:pt>
                <c:pt idx="227">
                  <c:v>3.28</c:v>
                </c:pt>
                <c:pt idx="228">
                  <c:v>3.29</c:v>
                </c:pt>
                <c:pt idx="229">
                  <c:v>3.3</c:v>
                </c:pt>
                <c:pt idx="230">
                  <c:v>3.31</c:v>
                </c:pt>
                <c:pt idx="231">
                  <c:v>3.32</c:v>
                </c:pt>
                <c:pt idx="232">
                  <c:v>3.33</c:v>
                </c:pt>
                <c:pt idx="233">
                  <c:v>3.34</c:v>
                </c:pt>
                <c:pt idx="234">
                  <c:v>3.35</c:v>
                </c:pt>
                <c:pt idx="235">
                  <c:v>3.36</c:v>
                </c:pt>
                <c:pt idx="236">
                  <c:v>3.37</c:v>
                </c:pt>
                <c:pt idx="237">
                  <c:v>3.38</c:v>
                </c:pt>
                <c:pt idx="238">
                  <c:v>3.39</c:v>
                </c:pt>
                <c:pt idx="239">
                  <c:v>3.4</c:v>
                </c:pt>
                <c:pt idx="240">
                  <c:v>3.41</c:v>
                </c:pt>
                <c:pt idx="241">
                  <c:v>3.42</c:v>
                </c:pt>
                <c:pt idx="242">
                  <c:v>3.43</c:v>
                </c:pt>
                <c:pt idx="243">
                  <c:v>3.44</c:v>
                </c:pt>
                <c:pt idx="244">
                  <c:v>3.45</c:v>
                </c:pt>
                <c:pt idx="245">
                  <c:v>3.46</c:v>
                </c:pt>
                <c:pt idx="246">
                  <c:v>3.47</c:v>
                </c:pt>
                <c:pt idx="247">
                  <c:v>3.48</c:v>
                </c:pt>
                <c:pt idx="248">
                  <c:v>3.49</c:v>
                </c:pt>
                <c:pt idx="249">
                  <c:v>3.5</c:v>
                </c:pt>
                <c:pt idx="250">
                  <c:v>3.51</c:v>
                </c:pt>
                <c:pt idx="251">
                  <c:v>3.52</c:v>
                </c:pt>
                <c:pt idx="252">
                  <c:v>3.53</c:v>
                </c:pt>
                <c:pt idx="253">
                  <c:v>3.54</c:v>
                </c:pt>
                <c:pt idx="254">
                  <c:v>3.55</c:v>
                </c:pt>
                <c:pt idx="255">
                  <c:v>3.56</c:v>
                </c:pt>
                <c:pt idx="256">
                  <c:v>3.57</c:v>
                </c:pt>
                <c:pt idx="257">
                  <c:v>3.58</c:v>
                </c:pt>
                <c:pt idx="258">
                  <c:v>3.59</c:v>
                </c:pt>
                <c:pt idx="259">
                  <c:v>3.6</c:v>
                </c:pt>
                <c:pt idx="260">
                  <c:v>3.61</c:v>
                </c:pt>
                <c:pt idx="261">
                  <c:v>3.62</c:v>
                </c:pt>
                <c:pt idx="262">
                  <c:v>3.63</c:v>
                </c:pt>
                <c:pt idx="263">
                  <c:v>3.64</c:v>
                </c:pt>
                <c:pt idx="264">
                  <c:v>3.65</c:v>
                </c:pt>
                <c:pt idx="265">
                  <c:v>3.66</c:v>
                </c:pt>
                <c:pt idx="266">
                  <c:v>3.67</c:v>
                </c:pt>
                <c:pt idx="267">
                  <c:v>3.68</c:v>
                </c:pt>
                <c:pt idx="268">
                  <c:v>3.69</c:v>
                </c:pt>
                <c:pt idx="269">
                  <c:v>3.7</c:v>
                </c:pt>
                <c:pt idx="270">
                  <c:v>3.71</c:v>
                </c:pt>
                <c:pt idx="271">
                  <c:v>3.72</c:v>
                </c:pt>
                <c:pt idx="272">
                  <c:v>3.73</c:v>
                </c:pt>
                <c:pt idx="273">
                  <c:v>3.74</c:v>
                </c:pt>
                <c:pt idx="274">
                  <c:v>3.75</c:v>
                </c:pt>
                <c:pt idx="275">
                  <c:v>3.76</c:v>
                </c:pt>
                <c:pt idx="276">
                  <c:v>3.77</c:v>
                </c:pt>
                <c:pt idx="277">
                  <c:v>3.78</c:v>
                </c:pt>
                <c:pt idx="278">
                  <c:v>3.79</c:v>
                </c:pt>
                <c:pt idx="279">
                  <c:v>3.8</c:v>
                </c:pt>
                <c:pt idx="280">
                  <c:v>3.81</c:v>
                </c:pt>
                <c:pt idx="281">
                  <c:v>3.82</c:v>
                </c:pt>
                <c:pt idx="282">
                  <c:v>3.83</c:v>
                </c:pt>
                <c:pt idx="283">
                  <c:v>3.84</c:v>
                </c:pt>
                <c:pt idx="284">
                  <c:v>3.85</c:v>
                </c:pt>
                <c:pt idx="285">
                  <c:v>3.86</c:v>
                </c:pt>
                <c:pt idx="286">
                  <c:v>3.87</c:v>
                </c:pt>
                <c:pt idx="287">
                  <c:v>3.88</c:v>
                </c:pt>
                <c:pt idx="288">
                  <c:v>3.89</c:v>
                </c:pt>
                <c:pt idx="289">
                  <c:v>3.9</c:v>
                </c:pt>
                <c:pt idx="290">
                  <c:v>3.91</c:v>
                </c:pt>
                <c:pt idx="291">
                  <c:v>3.92</c:v>
                </c:pt>
                <c:pt idx="292">
                  <c:v>3.93</c:v>
                </c:pt>
                <c:pt idx="293">
                  <c:v>3.94</c:v>
                </c:pt>
                <c:pt idx="294">
                  <c:v>3.95</c:v>
                </c:pt>
                <c:pt idx="295">
                  <c:v>3.96</c:v>
                </c:pt>
                <c:pt idx="296">
                  <c:v>3.97</c:v>
                </c:pt>
                <c:pt idx="297">
                  <c:v>3.98</c:v>
                </c:pt>
                <c:pt idx="298">
                  <c:v>3.99</c:v>
                </c:pt>
                <c:pt idx="299">
                  <c:v>4</c:v>
                </c:pt>
                <c:pt idx="300">
                  <c:v>4.01</c:v>
                </c:pt>
                <c:pt idx="301">
                  <c:v>4.0199999999999996</c:v>
                </c:pt>
                <c:pt idx="302">
                  <c:v>4.03</c:v>
                </c:pt>
                <c:pt idx="303">
                  <c:v>4.04</c:v>
                </c:pt>
                <c:pt idx="304">
                  <c:v>4.05</c:v>
                </c:pt>
                <c:pt idx="305">
                  <c:v>4.0599999999999996</c:v>
                </c:pt>
                <c:pt idx="306">
                  <c:v>4.07</c:v>
                </c:pt>
                <c:pt idx="307">
                  <c:v>4.08</c:v>
                </c:pt>
                <c:pt idx="308">
                  <c:v>4.09</c:v>
                </c:pt>
                <c:pt idx="309">
                  <c:v>4.0999999999999996</c:v>
                </c:pt>
                <c:pt idx="310">
                  <c:v>4.1100000000000003</c:v>
                </c:pt>
                <c:pt idx="311">
                  <c:v>4.12</c:v>
                </c:pt>
                <c:pt idx="312">
                  <c:v>4.13</c:v>
                </c:pt>
                <c:pt idx="313">
                  <c:v>4.1399999999999997</c:v>
                </c:pt>
                <c:pt idx="314">
                  <c:v>4.1500000000000004</c:v>
                </c:pt>
                <c:pt idx="315">
                  <c:v>4.16</c:v>
                </c:pt>
                <c:pt idx="316">
                  <c:v>4.17</c:v>
                </c:pt>
                <c:pt idx="317">
                  <c:v>4.18</c:v>
                </c:pt>
                <c:pt idx="318">
                  <c:v>4.1900000000000004</c:v>
                </c:pt>
                <c:pt idx="319">
                  <c:v>4.2</c:v>
                </c:pt>
                <c:pt idx="320">
                  <c:v>4.21</c:v>
                </c:pt>
                <c:pt idx="321">
                  <c:v>4.22</c:v>
                </c:pt>
                <c:pt idx="322">
                  <c:v>4.2300000000000004</c:v>
                </c:pt>
                <c:pt idx="323">
                  <c:v>4.24</c:v>
                </c:pt>
                <c:pt idx="324">
                  <c:v>4.25</c:v>
                </c:pt>
                <c:pt idx="325">
                  <c:v>4.26</c:v>
                </c:pt>
                <c:pt idx="326">
                  <c:v>4.2699999999999996</c:v>
                </c:pt>
                <c:pt idx="327">
                  <c:v>4.28</c:v>
                </c:pt>
                <c:pt idx="328">
                  <c:v>4.29</c:v>
                </c:pt>
                <c:pt idx="329">
                  <c:v>4.3</c:v>
                </c:pt>
                <c:pt idx="330">
                  <c:v>4.3099999999999996</c:v>
                </c:pt>
                <c:pt idx="331">
                  <c:v>4.32</c:v>
                </c:pt>
                <c:pt idx="332">
                  <c:v>4.33</c:v>
                </c:pt>
                <c:pt idx="333">
                  <c:v>4.34</c:v>
                </c:pt>
                <c:pt idx="334">
                  <c:v>4.3499999999999996</c:v>
                </c:pt>
                <c:pt idx="335">
                  <c:v>4.3600000000000003</c:v>
                </c:pt>
                <c:pt idx="336">
                  <c:v>4.37</c:v>
                </c:pt>
                <c:pt idx="337">
                  <c:v>4.38</c:v>
                </c:pt>
                <c:pt idx="338">
                  <c:v>4.3899999999999997</c:v>
                </c:pt>
                <c:pt idx="339">
                  <c:v>4.4000000000000004</c:v>
                </c:pt>
                <c:pt idx="340">
                  <c:v>4.41</c:v>
                </c:pt>
                <c:pt idx="341">
                  <c:v>4.42</c:v>
                </c:pt>
                <c:pt idx="342">
                  <c:v>4.43</c:v>
                </c:pt>
                <c:pt idx="343">
                  <c:v>4.4400000000000004</c:v>
                </c:pt>
                <c:pt idx="344">
                  <c:v>4.45</c:v>
                </c:pt>
                <c:pt idx="345">
                  <c:v>4.46</c:v>
                </c:pt>
                <c:pt idx="346">
                  <c:v>4.47</c:v>
                </c:pt>
                <c:pt idx="347">
                  <c:v>4.4800000000000004</c:v>
                </c:pt>
                <c:pt idx="348">
                  <c:v>4.49</c:v>
                </c:pt>
                <c:pt idx="349">
                  <c:v>4.5</c:v>
                </c:pt>
                <c:pt idx="350">
                  <c:v>4.51</c:v>
                </c:pt>
                <c:pt idx="351">
                  <c:v>4.5199999999999996</c:v>
                </c:pt>
                <c:pt idx="352">
                  <c:v>4.53</c:v>
                </c:pt>
                <c:pt idx="353">
                  <c:v>4.54</c:v>
                </c:pt>
                <c:pt idx="354">
                  <c:v>4.55</c:v>
                </c:pt>
                <c:pt idx="355">
                  <c:v>4.5599999999999996</c:v>
                </c:pt>
                <c:pt idx="356">
                  <c:v>4.57</c:v>
                </c:pt>
                <c:pt idx="357">
                  <c:v>4.58</c:v>
                </c:pt>
                <c:pt idx="358">
                  <c:v>4.59</c:v>
                </c:pt>
                <c:pt idx="359">
                  <c:v>4.5999999999999996</c:v>
                </c:pt>
                <c:pt idx="360">
                  <c:v>4.6100000000000003</c:v>
                </c:pt>
                <c:pt idx="361">
                  <c:v>4.62</c:v>
                </c:pt>
                <c:pt idx="362">
                  <c:v>4.63</c:v>
                </c:pt>
                <c:pt idx="363">
                  <c:v>4.6399999999999997</c:v>
                </c:pt>
                <c:pt idx="364">
                  <c:v>4.6500000000000004</c:v>
                </c:pt>
                <c:pt idx="365">
                  <c:v>4.66</c:v>
                </c:pt>
                <c:pt idx="366">
                  <c:v>4.67</c:v>
                </c:pt>
                <c:pt idx="367">
                  <c:v>4.68</c:v>
                </c:pt>
                <c:pt idx="368">
                  <c:v>4.6900000000000004</c:v>
                </c:pt>
                <c:pt idx="369">
                  <c:v>4.7</c:v>
                </c:pt>
                <c:pt idx="370">
                  <c:v>4.71</c:v>
                </c:pt>
                <c:pt idx="371">
                  <c:v>4.72</c:v>
                </c:pt>
                <c:pt idx="372">
                  <c:v>4.7300000000000004</c:v>
                </c:pt>
                <c:pt idx="373">
                  <c:v>4.74</c:v>
                </c:pt>
                <c:pt idx="374">
                  <c:v>4.75</c:v>
                </c:pt>
                <c:pt idx="375">
                  <c:v>4.76</c:v>
                </c:pt>
                <c:pt idx="376">
                  <c:v>4.7699999999999996</c:v>
                </c:pt>
                <c:pt idx="377">
                  <c:v>4.78</c:v>
                </c:pt>
                <c:pt idx="378">
                  <c:v>4.79</c:v>
                </c:pt>
                <c:pt idx="379">
                  <c:v>4.8</c:v>
                </c:pt>
                <c:pt idx="380">
                  <c:v>4.8099999999999996</c:v>
                </c:pt>
                <c:pt idx="381">
                  <c:v>4.82</c:v>
                </c:pt>
                <c:pt idx="382">
                  <c:v>4.83</c:v>
                </c:pt>
                <c:pt idx="383">
                  <c:v>4.84</c:v>
                </c:pt>
                <c:pt idx="384">
                  <c:v>4.8499999999999996</c:v>
                </c:pt>
                <c:pt idx="385">
                  <c:v>4.8600000000000003</c:v>
                </c:pt>
                <c:pt idx="386">
                  <c:v>4.87</c:v>
                </c:pt>
                <c:pt idx="387">
                  <c:v>4.88</c:v>
                </c:pt>
                <c:pt idx="388">
                  <c:v>4.8899999999999997</c:v>
                </c:pt>
                <c:pt idx="389">
                  <c:v>4.9000000000000004</c:v>
                </c:pt>
                <c:pt idx="390">
                  <c:v>4.91</c:v>
                </c:pt>
                <c:pt idx="391">
                  <c:v>4.92</c:v>
                </c:pt>
                <c:pt idx="392">
                  <c:v>4.93</c:v>
                </c:pt>
                <c:pt idx="393">
                  <c:v>4.9400000000000004</c:v>
                </c:pt>
                <c:pt idx="394">
                  <c:v>4.95</c:v>
                </c:pt>
                <c:pt idx="395">
                  <c:v>4.96</c:v>
                </c:pt>
                <c:pt idx="396">
                  <c:v>4.97</c:v>
                </c:pt>
                <c:pt idx="397">
                  <c:v>4.9800000000000004</c:v>
                </c:pt>
                <c:pt idx="398">
                  <c:v>4.99</c:v>
                </c:pt>
                <c:pt idx="399">
                  <c:v>5</c:v>
                </c:pt>
              </c:numCache>
            </c:numRef>
          </c:xVal>
          <c:yVal>
            <c:numRef>
              <c:f>'normal shock'!$B$3:$B$402</c:f>
              <c:numCache>
                <c:formatCode>General</c:formatCode>
                <c:ptCount val="400"/>
                <c:pt idx="0">
                  <c:v>0.99009999999999998</c:v>
                </c:pt>
                <c:pt idx="1">
                  <c:v>0.98050000000000004</c:v>
                </c:pt>
                <c:pt idx="2">
                  <c:v>0.97119999999999995</c:v>
                </c:pt>
                <c:pt idx="3">
                  <c:v>0.96199999999999997</c:v>
                </c:pt>
                <c:pt idx="4">
                  <c:v>0.95309999999999995</c:v>
                </c:pt>
                <c:pt idx="5">
                  <c:v>0.94440000000000002</c:v>
                </c:pt>
                <c:pt idx="6">
                  <c:v>0.93600000000000005</c:v>
                </c:pt>
                <c:pt idx="7">
                  <c:v>0.92769999999999997</c:v>
                </c:pt>
                <c:pt idx="8">
                  <c:v>0.91959999999999997</c:v>
                </c:pt>
                <c:pt idx="9">
                  <c:v>0.91180000000000005</c:v>
                </c:pt>
                <c:pt idx="10">
                  <c:v>0.90410000000000001</c:v>
                </c:pt>
                <c:pt idx="11">
                  <c:v>0.89659999999999995</c:v>
                </c:pt>
                <c:pt idx="12">
                  <c:v>0.88919999999999999</c:v>
                </c:pt>
                <c:pt idx="13">
                  <c:v>0.88200000000000001</c:v>
                </c:pt>
                <c:pt idx="14">
                  <c:v>0.875</c:v>
                </c:pt>
                <c:pt idx="15">
                  <c:v>0.86819999999999997</c:v>
                </c:pt>
                <c:pt idx="16">
                  <c:v>0.86150000000000004</c:v>
                </c:pt>
                <c:pt idx="17">
                  <c:v>0.85489999999999999</c:v>
                </c:pt>
                <c:pt idx="18">
                  <c:v>0.84850000000000003</c:v>
                </c:pt>
                <c:pt idx="19">
                  <c:v>0.84219999999999995</c:v>
                </c:pt>
                <c:pt idx="20">
                  <c:v>0.83599999999999997</c:v>
                </c:pt>
                <c:pt idx="21">
                  <c:v>0.83</c:v>
                </c:pt>
                <c:pt idx="22">
                  <c:v>0.82410000000000005</c:v>
                </c:pt>
                <c:pt idx="23">
                  <c:v>0.81830000000000003</c:v>
                </c:pt>
                <c:pt idx="24">
                  <c:v>0.81259999999999999</c:v>
                </c:pt>
                <c:pt idx="25">
                  <c:v>0.80710000000000004</c:v>
                </c:pt>
                <c:pt idx="26">
                  <c:v>0.80159999999999998</c:v>
                </c:pt>
                <c:pt idx="27">
                  <c:v>0.79630000000000001</c:v>
                </c:pt>
                <c:pt idx="28">
                  <c:v>0.79110000000000003</c:v>
                </c:pt>
                <c:pt idx="29">
                  <c:v>0.78600000000000003</c:v>
                </c:pt>
                <c:pt idx="30">
                  <c:v>0.78090000000000004</c:v>
                </c:pt>
                <c:pt idx="31">
                  <c:v>0.77600000000000002</c:v>
                </c:pt>
                <c:pt idx="32">
                  <c:v>0.7712</c:v>
                </c:pt>
                <c:pt idx="33">
                  <c:v>0.76639999999999997</c:v>
                </c:pt>
                <c:pt idx="34">
                  <c:v>0.76180000000000003</c:v>
                </c:pt>
                <c:pt idx="35">
                  <c:v>0.75719999999999998</c:v>
                </c:pt>
                <c:pt idx="36">
                  <c:v>0.75270000000000004</c:v>
                </c:pt>
                <c:pt idx="37">
                  <c:v>0.74829999999999997</c:v>
                </c:pt>
                <c:pt idx="38">
                  <c:v>0.74399999999999999</c:v>
                </c:pt>
                <c:pt idx="39">
                  <c:v>0.73970000000000002</c:v>
                </c:pt>
                <c:pt idx="40">
                  <c:v>0.73550000000000004</c:v>
                </c:pt>
                <c:pt idx="41">
                  <c:v>0.73140000000000005</c:v>
                </c:pt>
                <c:pt idx="42">
                  <c:v>0.72740000000000005</c:v>
                </c:pt>
                <c:pt idx="43">
                  <c:v>0.72350000000000003</c:v>
                </c:pt>
                <c:pt idx="44">
                  <c:v>0.71960000000000002</c:v>
                </c:pt>
                <c:pt idx="45">
                  <c:v>0.7157</c:v>
                </c:pt>
                <c:pt idx="46">
                  <c:v>0.71199999999999997</c:v>
                </c:pt>
                <c:pt idx="47">
                  <c:v>0.70830000000000004</c:v>
                </c:pt>
                <c:pt idx="48">
                  <c:v>0.70469999999999999</c:v>
                </c:pt>
                <c:pt idx="49">
                  <c:v>0.70109999999999995</c:v>
                </c:pt>
                <c:pt idx="50">
                  <c:v>0.6976</c:v>
                </c:pt>
                <c:pt idx="51">
                  <c:v>0.69410000000000005</c:v>
                </c:pt>
                <c:pt idx="52">
                  <c:v>0.69069999999999998</c:v>
                </c:pt>
                <c:pt idx="53">
                  <c:v>0.68740000000000001</c:v>
                </c:pt>
                <c:pt idx="54">
                  <c:v>0.68410000000000004</c:v>
                </c:pt>
                <c:pt idx="55">
                  <c:v>0.68089999999999995</c:v>
                </c:pt>
                <c:pt idx="56">
                  <c:v>0.67769999999999997</c:v>
                </c:pt>
                <c:pt idx="57">
                  <c:v>0.67459999999999998</c:v>
                </c:pt>
                <c:pt idx="58">
                  <c:v>0.67149999999999999</c:v>
                </c:pt>
                <c:pt idx="59">
                  <c:v>0.66839999999999999</c:v>
                </c:pt>
                <c:pt idx="60">
                  <c:v>0.66549999999999998</c:v>
                </c:pt>
                <c:pt idx="61">
                  <c:v>0.66249999999999998</c:v>
                </c:pt>
                <c:pt idx="62">
                  <c:v>0.65959999999999996</c:v>
                </c:pt>
                <c:pt idx="63">
                  <c:v>0.65680000000000005</c:v>
                </c:pt>
                <c:pt idx="64">
                  <c:v>0.65400000000000003</c:v>
                </c:pt>
                <c:pt idx="65">
                  <c:v>0.6512</c:v>
                </c:pt>
                <c:pt idx="66">
                  <c:v>0.64849999999999997</c:v>
                </c:pt>
                <c:pt idx="67">
                  <c:v>0.64580000000000004</c:v>
                </c:pt>
                <c:pt idx="68">
                  <c:v>0.6431</c:v>
                </c:pt>
                <c:pt idx="69">
                  <c:v>0.64049999999999996</c:v>
                </c:pt>
                <c:pt idx="70">
                  <c:v>0.63800000000000001</c:v>
                </c:pt>
                <c:pt idx="71">
                  <c:v>0.63549999999999995</c:v>
                </c:pt>
                <c:pt idx="72">
                  <c:v>0.63300000000000001</c:v>
                </c:pt>
                <c:pt idx="73">
                  <c:v>0.63049999999999995</c:v>
                </c:pt>
                <c:pt idx="74">
                  <c:v>0.62809999999999999</c:v>
                </c:pt>
                <c:pt idx="75">
                  <c:v>0.62570000000000003</c:v>
                </c:pt>
                <c:pt idx="76">
                  <c:v>0.62339999999999995</c:v>
                </c:pt>
                <c:pt idx="77">
                  <c:v>0.621</c:v>
                </c:pt>
                <c:pt idx="78">
                  <c:v>0.61880000000000002</c:v>
                </c:pt>
                <c:pt idx="79">
                  <c:v>0.61650000000000005</c:v>
                </c:pt>
                <c:pt idx="80">
                  <c:v>0.61429999999999996</c:v>
                </c:pt>
                <c:pt idx="81">
                  <c:v>0.61209999999999998</c:v>
                </c:pt>
                <c:pt idx="82">
                  <c:v>0.6099</c:v>
                </c:pt>
                <c:pt idx="83">
                  <c:v>0.60780000000000001</c:v>
                </c:pt>
                <c:pt idx="84">
                  <c:v>0.60570000000000002</c:v>
                </c:pt>
                <c:pt idx="85">
                  <c:v>0.60360000000000003</c:v>
                </c:pt>
                <c:pt idx="86">
                  <c:v>0.60160000000000002</c:v>
                </c:pt>
                <c:pt idx="87">
                  <c:v>0.59960000000000002</c:v>
                </c:pt>
                <c:pt idx="88">
                  <c:v>0.59760000000000002</c:v>
                </c:pt>
                <c:pt idx="89">
                  <c:v>0.59560000000000002</c:v>
                </c:pt>
                <c:pt idx="90">
                  <c:v>0.59370000000000001</c:v>
                </c:pt>
                <c:pt idx="91">
                  <c:v>0.59179999999999999</c:v>
                </c:pt>
                <c:pt idx="92">
                  <c:v>0.58989999999999998</c:v>
                </c:pt>
                <c:pt idx="93">
                  <c:v>0.58799999999999997</c:v>
                </c:pt>
                <c:pt idx="94">
                  <c:v>0.58620000000000005</c:v>
                </c:pt>
                <c:pt idx="95">
                  <c:v>0.58440000000000003</c:v>
                </c:pt>
                <c:pt idx="96">
                  <c:v>0.58260000000000001</c:v>
                </c:pt>
                <c:pt idx="97">
                  <c:v>0.58079999999999998</c:v>
                </c:pt>
                <c:pt idx="98">
                  <c:v>0.57909999999999995</c:v>
                </c:pt>
                <c:pt idx="99">
                  <c:v>0.57740000000000002</c:v>
                </c:pt>
                <c:pt idx="100">
                  <c:v>0.57569999999999999</c:v>
                </c:pt>
                <c:pt idx="101">
                  <c:v>0.57399999999999995</c:v>
                </c:pt>
                <c:pt idx="102">
                  <c:v>0.57230000000000003</c:v>
                </c:pt>
                <c:pt idx="103">
                  <c:v>0.57069999999999999</c:v>
                </c:pt>
                <c:pt idx="104">
                  <c:v>0.56910000000000005</c:v>
                </c:pt>
                <c:pt idx="105">
                  <c:v>0.5675</c:v>
                </c:pt>
                <c:pt idx="106">
                  <c:v>0.56589999999999996</c:v>
                </c:pt>
                <c:pt idx="107">
                  <c:v>0.56430000000000002</c:v>
                </c:pt>
                <c:pt idx="108">
                  <c:v>0.56279999999999997</c:v>
                </c:pt>
                <c:pt idx="109">
                  <c:v>0.56130000000000002</c:v>
                </c:pt>
                <c:pt idx="110">
                  <c:v>0.55979999999999996</c:v>
                </c:pt>
                <c:pt idx="111">
                  <c:v>0.55830000000000002</c:v>
                </c:pt>
                <c:pt idx="112">
                  <c:v>0.55679999999999996</c:v>
                </c:pt>
                <c:pt idx="113">
                  <c:v>0.5554</c:v>
                </c:pt>
                <c:pt idx="114">
                  <c:v>0.55400000000000005</c:v>
                </c:pt>
                <c:pt idx="115">
                  <c:v>0.55249999999999999</c:v>
                </c:pt>
                <c:pt idx="116">
                  <c:v>0.55110000000000003</c:v>
                </c:pt>
                <c:pt idx="117">
                  <c:v>0.54979999999999996</c:v>
                </c:pt>
                <c:pt idx="118">
                  <c:v>0.5484</c:v>
                </c:pt>
                <c:pt idx="119">
                  <c:v>0.54710000000000003</c:v>
                </c:pt>
                <c:pt idx="120">
                  <c:v>0.54569999999999996</c:v>
                </c:pt>
                <c:pt idx="121">
                  <c:v>0.5444</c:v>
                </c:pt>
                <c:pt idx="122">
                  <c:v>0.54310000000000003</c:v>
                </c:pt>
                <c:pt idx="123">
                  <c:v>0.54179999999999995</c:v>
                </c:pt>
                <c:pt idx="124">
                  <c:v>0.54059999999999997</c:v>
                </c:pt>
                <c:pt idx="125">
                  <c:v>0.5393</c:v>
                </c:pt>
                <c:pt idx="126">
                  <c:v>0.53810000000000002</c:v>
                </c:pt>
                <c:pt idx="127">
                  <c:v>0.53680000000000005</c:v>
                </c:pt>
                <c:pt idx="128">
                  <c:v>0.53559999999999997</c:v>
                </c:pt>
                <c:pt idx="129">
                  <c:v>0.53439999999999999</c:v>
                </c:pt>
                <c:pt idx="130">
                  <c:v>0.53320000000000001</c:v>
                </c:pt>
                <c:pt idx="131">
                  <c:v>0.53210000000000002</c:v>
                </c:pt>
                <c:pt idx="132">
                  <c:v>0.53090000000000004</c:v>
                </c:pt>
                <c:pt idx="133">
                  <c:v>0.52969999999999995</c:v>
                </c:pt>
                <c:pt idx="134">
                  <c:v>0.52859999999999996</c:v>
                </c:pt>
                <c:pt idx="135">
                  <c:v>0.52749999999999997</c:v>
                </c:pt>
                <c:pt idx="136">
                  <c:v>0.52639999999999998</c:v>
                </c:pt>
                <c:pt idx="137">
                  <c:v>0.52529999999999999</c:v>
                </c:pt>
                <c:pt idx="138">
                  <c:v>0.5242</c:v>
                </c:pt>
                <c:pt idx="139">
                  <c:v>0.52310000000000001</c:v>
                </c:pt>
                <c:pt idx="140">
                  <c:v>0.52210000000000001</c:v>
                </c:pt>
                <c:pt idx="141">
                  <c:v>0.52100000000000002</c:v>
                </c:pt>
                <c:pt idx="142">
                  <c:v>0.52</c:v>
                </c:pt>
                <c:pt idx="143">
                  <c:v>0.51890000000000003</c:v>
                </c:pt>
                <c:pt idx="144">
                  <c:v>0.51790000000000003</c:v>
                </c:pt>
                <c:pt idx="145">
                  <c:v>0.51690000000000003</c:v>
                </c:pt>
                <c:pt idx="146">
                  <c:v>0.51590000000000003</c:v>
                </c:pt>
                <c:pt idx="147">
                  <c:v>0.51490000000000002</c:v>
                </c:pt>
                <c:pt idx="148">
                  <c:v>0.51400000000000001</c:v>
                </c:pt>
                <c:pt idx="149">
                  <c:v>0.51300000000000001</c:v>
                </c:pt>
                <c:pt idx="150">
                  <c:v>0.51200000000000001</c:v>
                </c:pt>
                <c:pt idx="151">
                  <c:v>0.5111</c:v>
                </c:pt>
                <c:pt idx="152">
                  <c:v>0.51019999999999999</c:v>
                </c:pt>
                <c:pt idx="153">
                  <c:v>0.50919999999999999</c:v>
                </c:pt>
                <c:pt idx="154">
                  <c:v>0.50829999999999997</c:v>
                </c:pt>
                <c:pt idx="155">
                  <c:v>0.50739999999999996</c:v>
                </c:pt>
                <c:pt idx="156">
                  <c:v>0.50649999999999995</c:v>
                </c:pt>
                <c:pt idx="157">
                  <c:v>0.50560000000000005</c:v>
                </c:pt>
                <c:pt idx="158">
                  <c:v>0.50470000000000004</c:v>
                </c:pt>
                <c:pt idx="159">
                  <c:v>0.50390000000000001</c:v>
                </c:pt>
                <c:pt idx="160">
                  <c:v>0.503</c:v>
                </c:pt>
                <c:pt idx="161">
                  <c:v>0.50219999999999998</c:v>
                </c:pt>
                <c:pt idx="162">
                  <c:v>0.50129999999999997</c:v>
                </c:pt>
                <c:pt idx="163">
                  <c:v>0.50049999999999994</c:v>
                </c:pt>
                <c:pt idx="164">
                  <c:v>0.49959999999999999</c:v>
                </c:pt>
                <c:pt idx="165">
                  <c:v>0.49880000000000002</c:v>
                </c:pt>
                <c:pt idx="166">
                  <c:v>0.498</c:v>
                </c:pt>
                <c:pt idx="167">
                  <c:v>0.49719999999999998</c:v>
                </c:pt>
                <c:pt idx="168">
                  <c:v>0.49640000000000001</c:v>
                </c:pt>
                <c:pt idx="169">
                  <c:v>0.49559999999999998</c:v>
                </c:pt>
                <c:pt idx="170">
                  <c:v>0.49490000000000001</c:v>
                </c:pt>
                <c:pt idx="171">
                  <c:v>0.49409999999999998</c:v>
                </c:pt>
                <c:pt idx="172">
                  <c:v>0.49330000000000002</c:v>
                </c:pt>
                <c:pt idx="173">
                  <c:v>0.49259999999999998</c:v>
                </c:pt>
                <c:pt idx="174">
                  <c:v>0.49180000000000001</c:v>
                </c:pt>
                <c:pt idx="175">
                  <c:v>0.49109999999999998</c:v>
                </c:pt>
                <c:pt idx="176">
                  <c:v>0.49030000000000001</c:v>
                </c:pt>
                <c:pt idx="177">
                  <c:v>0.48959999999999998</c:v>
                </c:pt>
                <c:pt idx="178">
                  <c:v>0.4889</c:v>
                </c:pt>
                <c:pt idx="179">
                  <c:v>0.48820000000000002</c:v>
                </c:pt>
                <c:pt idx="180">
                  <c:v>0.48749999999999999</c:v>
                </c:pt>
                <c:pt idx="181">
                  <c:v>0.48680000000000001</c:v>
                </c:pt>
                <c:pt idx="182">
                  <c:v>0.48609999999999998</c:v>
                </c:pt>
                <c:pt idx="183">
                  <c:v>0.4854</c:v>
                </c:pt>
                <c:pt idx="184">
                  <c:v>0.48470000000000002</c:v>
                </c:pt>
                <c:pt idx="185">
                  <c:v>0.48399999999999999</c:v>
                </c:pt>
                <c:pt idx="186">
                  <c:v>0.48330000000000001</c:v>
                </c:pt>
                <c:pt idx="187">
                  <c:v>0.48270000000000002</c:v>
                </c:pt>
                <c:pt idx="188">
                  <c:v>0.48199999999999998</c:v>
                </c:pt>
                <c:pt idx="189">
                  <c:v>0.48139999999999999</c:v>
                </c:pt>
                <c:pt idx="190">
                  <c:v>0.48070000000000002</c:v>
                </c:pt>
                <c:pt idx="191">
                  <c:v>0.48010000000000003</c:v>
                </c:pt>
                <c:pt idx="192">
                  <c:v>0.47949999999999998</c:v>
                </c:pt>
                <c:pt idx="193">
                  <c:v>0.4788</c:v>
                </c:pt>
                <c:pt idx="194">
                  <c:v>0.47820000000000001</c:v>
                </c:pt>
                <c:pt idx="195">
                  <c:v>0.47760000000000002</c:v>
                </c:pt>
                <c:pt idx="196">
                  <c:v>0.47699999999999998</c:v>
                </c:pt>
                <c:pt idx="197">
                  <c:v>0.47639999999999999</c:v>
                </c:pt>
                <c:pt idx="198">
                  <c:v>0.4758</c:v>
                </c:pt>
                <c:pt idx="199">
                  <c:v>0.47520000000000001</c:v>
                </c:pt>
                <c:pt idx="200">
                  <c:v>0.47460000000000002</c:v>
                </c:pt>
                <c:pt idx="201">
                  <c:v>0.47399999999999998</c:v>
                </c:pt>
                <c:pt idx="202">
                  <c:v>0.47339999999999999</c:v>
                </c:pt>
                <c:pt idx="203">
                  <c:v>0.47289999999999999</c:v>
                </c:pt>
                <c:pt idx="204">
                  <c:v>0.4723</c:v>
                </c:pt>
                <c:pt idx="205">
                  <c:v>0.47170000000000001</c:v>
                </c:pt>
                <c:pt idx="206">
                  <c:v>0.47120000000000001</c:v>
                </c:pt>
                <c:pt idx="207">
                  <c:v>0.47060000000000002</c:v>
                </c:pt>
                <c:pt idx="208">
                  <c:v>0.47010000000000002</c:v>
                </c:pt>
                <c:pt idx="209">
                  <c:v>0.46949999999999997</c:v>
                </c:pt>
                <c:pt idx="210">
                  <c:v>0.46899999999999997</c:v>
                </c:pt>
                <c:pt idx="211">
                  <c:v>0.46850000000000003</c:v>
                </c:pt>
                <c:pt idx="212">
                  <c:v>0.46789999999999998</c:v>
                </c:pt>
                <c:pt idx="213">
                  <c:v>0.46739999999999998</c:v>
                </c:pt>
                <c:pt idx="214">
                  <c:v>0.46689999999999998</c:v>
                </c:pt>
                <c:pt idx="215">
                  <c:v>0.46639999999999998</c:v>
                </c:pt>
                <c:pt idx="216">
                  <c:v>0.46589999999999998</c:v>
                </c:pt>
                <c:pt idx="217">
                  <c:v>0.46539999999999998</c:v>
                </c:pt>
                <c:pt idx="218">
                  <c:v>0.46479999999999999</c:v>
                </c:pt>
                <c:pt idx="219">
                  <c:v>0.46429999999999999</c:v>
                </c:pt>
                <c:pt idx="220">
                  <c:v>0.46389999999999998</c:v>
                </c:pt>
                <c:pt idx="221">
                  <c:v>0.46339999999999998</c:v>
                </c:pt>
                <c:pt idx="222">
                  <c:v>0.46289999999999998</c:v>
                </c:pt>
                <c:pt idx="223">
                  <c:v>0.46239999999999998</c:v>
                </c:pt>
                <c:pt idx="224">
                  <c:v>0.46189999999999998</c:v>
                </c:pt>
                <c:pt idx="225">
                  <c:v>0.46139999999999998</c:v>
                </c:pt>
                <c:pt idx="226">
                  <c:v>0.46100000000000002</c:v>
                </c:pt>
                <c:pt idx="227">
                  <c:v>0.46050000000000002</c:v>
                </c:pt>
                <c:pt idx="228">
                  <c:v>0.46</c:v>
                </c:pt>
                <c:pt idx="229">
                  <c:v>0.45960000000000001</c:v>
                </c:pt>
                <c:pt idx="230">
                  <c:v>0.45910000000000001</c:v>
                </c:pt>
                <c:pt idx="231">
                  <c:v>0.4587</c:v>
                </c:pt>
                <c:pt idx="232">
                  <c:v>0.4582</c:v>
                </c:pt>
                <c:pt idx="233">
                  <c:v>0.45779999999999998</c:v>
                </c:pt>
                <c:pt idx="234">
                  <c:v>0.45729999999999998</c:v>
                </c:pt>
                <c:pt idx="235">
                  <c:v>0.45689999999999997</c:v>
                </c:pt>
                <c:pt idx="236">
                  <c:v>0.45650000000000002</c:v>
                </c:pt>
                <c:pt idx="237">
                  <c:v>0.45600000000000002</c:v>
                </c:pt>
                <c:pt idx="238">
                  <c:v>0.4556</c:v>
                </c:pt>
                <c:pt idx="239">
                  <c:v>0.45519999999999999</c:v>
                </c:pt>
                <c:pt idx="240">
                  <c:v>0.45479999999999998</c:v>
                </c:pt>
                <c:pt idx="241">
                  <c:v>0.45440000000000003</c:v>
                </c:pt>
                <c:pt idx="242">
                  <c:v>0.45400000000000001</c:v>
                </c:pt>
                <c:pt idx="243">
                  <c:v>0.45350000000000001</c:v>
                </c:pt>
                <c:pt idx="244">
                  <c:v>0.4531</c:v>
                </c:pt>
                <c:pt idx="245">
                  <c:v>0.45269999999999999</c:v>
                </c:pt>
                <c:pt idx="246">
                  <c:v>0.45229999999999998</c:v>
                </c:pt>
                <c:pt idx="247">
                  <c:v>0.45190000000000002</c:v>
                </c:pt>
                <c:pt idx="248">
                  <c:v>0.45150000000000001</c:v>
                </c:pt>
                <c:pt idx="249">
                  <c:v>0.45119999999999999</c:v>
                </c:pt>
                <c:pt idx="250">
                  <c:v>0.45079999999999998</c:v>
                </c:pt>
                <c:pt idx="251">
                  <c:v>0.45040000000000002</c:v>
                </c:pt>
                <c:pt idx="252">
                  <c:v>0.45</c:v>
                </c:pt>
                <c:pt idx="253">
                  <c:v>0.4496</c:v>
                </c:pt>
                <c:pt idx="254">
                  <c:v>0.44919999999999999</c:v>
                </c:pt>
                <c:pt idx="255">
                  <c:v>0.44890000000000002</c:v>
                </c:pt>
                <c:pt idx="256">
                  <c:v>0.44850000000000001</c:v>
                </c:pt>
                <c:pt idx="257">
                  <c:v>0.4481</c:v>
                </c:pt>
                <c:pt idx="258">
                  <c:v>0.44779999999999998</c:v>
                </c:pt>
                <c:pt idx="259">
                  <c:v>0.44740000000000002</c:v>
                </c:pt>
                <c:pt idx="260">
                  <c:v>0.4471</c:v>
                </c:pt>
                <c:pt idx="261">
                  <c:v>0.44669999999999999</c:v>
                </c:pt>
                <c:pt idx="262">
                  <c:v>0.44629999999999997</c:v>
                </c:pt>
                <c:pt idx="263">
                  <c:v>0.44600000000000001</c:v>
                </c:pt>
                <c:pt idx="264">
                  <c:v>0.4456</c:v>
                </c:pt>
                <c:pt idx="265">
                  <c:v>0.44529999999999997</c:v>
                </c:pt>
                <c:pt idx="266">
                  <c:v>0.44500000000000001</c:v>
                </c:pt>
                <c:pt idx="267">
                  <c:v>0.4446</c:v>
                </c:pt>
                <c:pt idx="268">
                  <c:v>0.44429999999999997</c:v>
                </c:pt>
                <c:pt idx="269">
                  <c:v>0.44390000000000002</c:v>
                </c:pt>
                <c:pt idx="270">
                  <c:v>0.44359999999999999</c:v>
                </c:pt>
                <c:pt idx="271">
                  <c:v>0.44330000000000003</c:v>
                </c:pt>
                <c:pt idx="272">
                  <c:v>0.443</c:v>
                </c:pt>
                <c:pt idx="273">
                  <c:v>0.44259999999999999</c:v>
                </c:pt>
                <c:pt idx="274">
                  <c:v>0.44230000000000003</c:v>
                </c:pt>
                <c:pt idx="275">
                  <c:v>0.442</c:v>
                </c:pt>
                <c:pt idx="276">
                  <c:v>0.44169999999999998</c:v>
                </c:pt>
                <c:pt idx="277">
                  <c:v>0.44140000000000001</c:v>
                </c:pt>
                <c:pt idx="278">
                  <c:v>0.441</c:v>
                </c:pt>
                <c:pt idx="279">
                  <c:v>0.44069999999999998</c:v>
                </c:pt>
                <c:pt idx="280">
                  <c:v>0.44040000000000001</c:v>
                </c:pt>
                <c:pt idx="281">
                  <c:v>0.44009999999999999</c:v>
                </c:pt>
                <c:pt idx="282">
                  <c:v>0.43980000000000002</c:v>
                </c:pt>
                <c:pt idx="283">
                  <c:v>0.4395</c:v>
                </c:pt>
                <c:pt idx="284">
                  <c:v>0.43919999999999998</c:v>
                </c:pt>
                <c:pt idx="285">
                  <c:v>0.43890000000000001</c:v>
                </c:pt>
                <c:pt idx="286">
                  <c:v>0.43859999999999999</c:v>
                </c:pt>
                <c:pt idx="287">
                  <c:v>0.43830000000000002</c:v>
                </c:pt>
                <c:pt idx="288">
                  <c:v>0.438</c:v>
                </c:pt>
                <c:pt idx="289">
                  <c:v>0.43769999999999998</c:v>
                </c:pt>
                <c:pt idx="290">
                  <c:v>0.4375</c:v>
                </c:pt>
                <c:pt idx="291">
                  <c:v>0.43719999999999998</c:v>
                </c:pt>
                <c:pt idx="292">
                  <c:v>0.43690000000000001</c:v>
                </c:pt>
                <c:pt idx="293">
                  <c:v>0.43659999999999999</c:v>
                </c:pt>
                <c:pt idx="294">
                  <c:v>0.43630000000000002</c:v>
                </c:pt>
                <c:pt idx="295">
                  <c:v>0.436</c:v>
                </c:pt>
                <c:pt idx="296">
                  <c:v>0.43580000000000002</c:v>
                </c:pt>
                <c:pt idx="297">
                  <c:v>0.4355</c:v>
                </c:pt>
                <c:pt idx="298">
                  <c:v>0.43519999999999998</c:v>
                </c:pt>
                <c:pt idx="299">
                  <c:v>0.435</c:v>
                </c:pt>
                <c:pt idx="300">
                  <c:v>0.43469999999999998</c:v>
                </c:pt>
                <c:pt idx="301">
                  <c:v>0.43440000000000001</c:v>
                </c:pt>
                <c:pt idx="302">
                  <c:v>0.43419999999999997</c:v>
                </c:pt>
                <c:pt idx="303">
                  <c:v>0.43390000000000001</c:v>
                </c:pt>
                <c:pt idx="304">
                  <c:v>0.43359999999999999</c:v>
                </c:pt>
                <c:pt idx="305">
                  <c:v>0.43340000000000001</c:v>
                </c:pt>
                <c:pt idx="306">
                  <c:v>0.43309999999999998</c:v>
                </c:pt>
                <c:pt idx="307">
                  <c:v>0.43290000000000001</c:v>
                </c:pt>
                <c:pt idx="308">
                  <c:v>0.43259999999999998</c:v>
                </c:pt>
                <c:pt idx="309">
                  <c:v>0.43240000000000001</c:v>
                </c:pt>
                <c:pt idx="310">
                  <c:v>0.43209999999999998</c:v>
                </c:pt>
                <c:pt idx="311">
                  <c:v>0.43190000000000001</c:v>
                </c:pt>
                <c:pt idx="312">
                  <c:v>0.43159999999999998</c:v>
                </c:pt>
                <c:pt idx="313">
                  <c:v>0.43140000000000001</c:v>
                </c:pt>
                <c:pt idx="314">
                  <c:v>0.43109999999999998</c:v>
                </c:pt>
                <c:pt idx="315">
                  <c:v>0.43090000000000001</c:v>
                </c:pt>
                <c:pt idx="316">
                  <c:v>0.43059999999999998</c:v>
                </c:pt>
                <c:pt idx="317">
                  <c:v>0.4304</c:v>
                </c:pt>
                <c:pt idx="318">
                  <c:v>0.43020000000000003</c:v>
                </c:pt>
                <c:pt idx="319">
                  <c:v>0.4299</c:v>
                </c:pt>
                <c:pt idx="320">
                  <c:v>0.42970000000000003</c:v>
                </c:pt>
                <c:pt idx="321">
                  <c:v>0.42949999999999999</c:v>
                </c:pt>
                <c:pt idx="322">
                  <c:v>0.42920000000000003</c:v>
                </c:pt>
                <c:pt idx="323">
                  <c:v>0.42899999999999999</c:v>
                </c:pt>
                <c:pt idx="324">
                  <c:v>0.42880000000000001</c:v>
                </c:pt>
                <c:pt idx="325">
                  <c:v>0.42859999999999998</c:v>
                </c:pt>
                <c:pt idx="326">
                  <c:v>0.42830000000000001</c:v>
                </c:pt>
                <c:pt idx="327">
                  <c:v>0.42809999999999998</c:v>
                </c:pt>
                <c:pt idx="328">
                  <c:v>0.4279</c:v>
                </c:pt>
                <c:pt idx="329">
                  <c:v>0.42770000000000002</c:v>
                </c:pt>
                <c:pt idx="330">
                  <c:v>0.42749999999999999</c:v>
                </c:pt>
                <c:pt idx="331">
                  <c:v>0.42720000000000002</c:v>
                </c:pt>
                <c:pt idx="332">
                  <c:v>0.42699999999999999</c:v>
                </c:pt>
                <c:pt idx="333">
                  <c:v>0.42680000000000001</c:v>
                </c:pt>
                <c:pt idx="334">
                  <c:v>0.42659999999999998</c:v>
                </c:pt>
                <c:pt idx="335">
                  <c:v>0.4264</c:v>
                </c:pt>
                <c:pt idx="336">
                  <c:v>0.42620000000000002</c:v>
                </c:pt>
                <c:pt idx="337">
                  <c:v>0.42599999999999999</c:v>
                </c:pt>
                <c:pt idx="338">
                  <c:v>0.42580000000000001</c:v>
                </c:pt>
                <c:pt idx="339">
                  <c:v>0.42549999999999999</c:v>
                </c:pt>
                <c:pt idx="340">
                  <c:v>0.42530000000000001</c:v>
                </c:pt>
                <c:pt idx="341">
                  <c:v>0.42509999999999998</c:v>
                </c:pt>
                <c:pt idx="342">
                  <c:v>0.4249</c:v>
                </c:pt>
                <c:pt idx="343">
                  <c:v>0.42470000000000002</c:v>
                </c:pt>
                <c:pt idx="344">
                  <c:v>0.42449999999999999</c:v>
                </c:pt>
                <c:pt idx="345">
                  <c:v>0.42430000000000001</c:v>
                </c:pt>
                <c:pt idx="346">
                  <c:v>0.42409999999999998</c:v>
                </c:pt>
                <c:pt idx="347">
                  <c:v>0.4239</c:v>
                </c:pt>
                <c:pt idx="348">
                  <c:v>0.42370000000000002</c:v>
                </c:pt>
                <c:pt idx="349">
                  <c:v>0.42359999999999998</c:v>
                </c:pt>
                <c:pt idx="350">
                  <c:v>0.4234</c:v>
                </c:pt>
                <c:pt idx="351">
                  <c:v>0.42320000000000002</c:v>
                </c:pt>
                <c:pt idx="352">
                  <c:v>0.42299999999999999</c:v>
                </c:pt>
                <c:pt idx="353">
                  <c:v>0.42280000000000001</c:v>
                </c:pt>
                <c:pt idx="354">
                  <c:v>0.42259999999999998</c:v>
                </c:pt>
                <c:pt idx="355">
                  <c:v>0.4224</c:v>
                </c:pt>
                <c:pt idx="356">
                  <c:v>0.42220000000000002</c:v>
                </c:pt>
                <c:pt idx="357">
                  <c:v>0.42199999999999999</c:v>
                </c:pt>
                <c:pt idx="358">
                  <c:v>0.4219</c:v>
                </c:pt>
                <c:pt idx="359">
                  <c:v>0.42170000000000002</c:v>
                </c:pt>
                <c:pt idx="360">
                  <c:v>0.42149999999999999</c:v>
                </c:pt>
                <c:pt idx="361">
                  <c:v>0.42130000000000001</c:v>
                </c:pt>
                <c:pt idx="362">
                  <c:v>0.42109999999999997</c:v>
                </c:pt>
                <c:pt idx="363">
                  <c:v>0.42099999999999999</c:v>
                </c:pt>
                <c:pt idx="364">
                  <c:v>0.42080000000000001</c:v>
                </c:pt>
                <c:pt idx="365">
                  <c:v>0.42059999999999997</c:v>
                </c:pt>
                <c:pt idx="366">
                  <c:v>0.4204</c:v>
                </c:pt>
                <c:pt idx="367">
                  <c:v>0.42030000000000001</c:v>
                </c:pt>
                <c:pt idx="368">
                  <c:v>0.42009999999999997</c:v>
                </c:pt>
                <c:pt idx="369">
                  <c:v>0.4199</c:v>
                </c:pt>
                <c:pt idx="370">
                  <c:v>0.41970000000000002</c:v>
                </c:pt>
                <c:pt idx="371">
                  <c:v>0.41959999999999997</c:v>
                </c:pt>
                <c:pt idx="372">
                  <c:v>0.4194</c:v>
                </c:pt>
                <c:pt idx="373">
                  <c:v>0.41920000000000002</c:v>
                </c:pt>
                <c:pt idx="374">
                  <c:v>0.41909999999999997</c:v>
                </c:pt>
                <c:pt idx="375">
                  <c:v>0.41889999999999999</c:v>
                </c:pt>
                <c:pt idx="376">
                  <c:v>0.41870000000000002</c:v>
                </c:pt>
                <c:pt idx="377">
                  <c:v>0.41860000000000003</c:v>
                </c:pt>
                <c:pt idx="378">
                  <c:v>0.41839999999999999</c:v>
                </c:pt>
                <c:pt idx="379">
                  <c:v>0.41830000000000001</c:v>
                </c:pt>
                <c:pt idx="380">
                  <c:v>0.41810000000000003</c:v>
                </c:pt>
                <c:pt idx="381">
                  <c:v>0.41789999999999999</c:v>
                </c:pt>
                <c:pt idx="382">
                  <c:v>0.4178</c:v>
                </c:pt>
                <c:pt idx="383">
                  <c:v>0.41760000000000003</c:v>
                </c:pt>
                <c:pt idx="384">
                  <c:v>0.41749999999999998</c:v>
                </c:pt>
                <c:pt idx="385">
                  <c:v>0.4173</c:v>
                </c:pt>
                <c:pt idx="386">
                  <c:v>0.41720000000000002</c:v>
                </c:pt>
                <c:pt idx="387">
                  <c:v>0.41699999999999998</c:v>
                </c:pt>
                <c:pt idx="388">
                  <c:v>0.41689999999999999</c:v>
                </c:pt>
                <c:pt idx="389">
                  <c:v>0.41670000000000001</c:v>
                </c:pt>
                <c:pt idx="390">
                  <c:v>0.41649999999999998</c:v>
                </c:pt>
                <c:pt idx="391">
                  <c:v>0.41639999999999999</c:v>
                </c:pt>
                <c:pt idx="392">
                  <c:v>0.4163</c:v>
                </c:pt>
                <c:pt idx="393">
                  <c:v>0.41610000000000003</c:v>
                </c:pt>
                <c:pt idx="394">
                  <c:v>0.41599999999999998</c:v>
                </c:pt>
                <c:pt idx="395">
                  <c:v>0.4158</c:v>
                </c:pt>
                <c:pt idx="396">
                  <c:v>0.41570000000000001</c:v>
                </c:pt>
                <c:pt idx="397">
                  <c:v>0.41549999999999998</c:v>
                </c:pt>
                <c:pt idx="398">
                  <c:v>0.41539999999999999</c:v>
                </c:pt>
                <c:pt idx="399">
                  <c:v>0.41520000000000001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353-4BA0-952C-A7D7CC7DA4D2}"/>
            </c:ext>
          </c:extLst>
        </c:ser>
        <c:ser>
          <c:idx val="4"/>
          <c:order val="1"/>
          <c:tx>
            <c:strRef>
              <c:f>'normal shock'!$F$2:$G$2</c:f>
              <c:strCache>
                <c:ptCount val="1"/>
                <c:pt idx="0">
                  <c:v>p02/p01 D=DX u2/u1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'normal shock'!$A$3:$A$402</c:f>
              <c:numCache>
                <c:formatCode>General</c:formatCode>
                <c:ptCount val="400"/>
                <c:pt idx="0">
                  <c:v>1.01</c:v>
                </c:pt>
                <c:pt idx="1">
                  <c:v>1.02</c:v>
                </c:pt>
                <c:pt idx="2">
                  <c:v>1.03</c:v>
                </c:pt>
                <c:pt idx="3">
                  <c:v>1.04</c:v>
                </c:pt>
                <c:pt idx="4">
                  <c:v>1.05</c:v>
                </c:pt>
                <c:pt idx="5">
                  <c:v>1.06</c:v>
                </c:pt>
                <c:pt idx="6">
                  <c:v>1.07</c:v>
                </c:pt>
                <c:pt idx="7">
                  <c:v>1.08</c:v>
                </c:pt>
                <c:pt idx="8">
                  <c:v>1.0900000000000001</c:v>
                </c:pt>
                <c:pt idx="9">
                  <c:v>1.1000000000000001</c:v>
                </c:pt>
                <c:pt idx="10">
                  <c:v>1.1100000000000001</c:v>
                </c:pt>
                <c:pt idx="11">
                  <c:v>1.1200000000000001</c:v>
                </c:pt>
                <c:pt idx="12">
                  <c:v>1.1299999999999999</c:v>
                </c:pt>
                <c:pt idx="13">
                  <c:v>1.1399999999999999</c:v>
                </c:pt>
                <c:pt idx="14">
                  <c:v>1.1499999999999999</c:v>
                </c:pt>
                <c:pt idx="15">
                  <c:v>1.1599999999999999</c:v>
                </c:pt>
                <c:pt idx="16">
                  <c:v>1.17</c:v>
                </c:pt>
                <c:pt idx="17">
                  <c:v>1.18</c:v>
                </c:pt>
                <c:pt idx="18">
                  <c:v>1.19</c:v>
                </c:pt>
                <c:pt idx="19">
                  <c:v>1.2</c:v>
                </c:pt>
                <c:pt idx="20">
                  <c:v>1.21</c:v>
                </c:pt>
                <c:pt idx="21">
                  <c:v>1.22</c:v>
                </c:pt>
                <c:pt idx="22">
                  <c:v>1.23</c:v>
                </c:pt>
                <c:pt idx="23">
                  <c:v>1.24</c:v>
                </c:pt>
                <c:pt idx="24">
                  <c:v>1.25</c:v>
                </c:pt>
                <c:pt idx="25">
                  <c:v>1.26</c:v>
                </c:pt>
                <c:pt idx="26">
                  <c:v>1.27</c:v>
                </c:pt>
                <c:pt idx="27">
                  <c:v>1.28</c:v>
                </c:pt>
                <c:pt idx="28">
                  <c:v>1.29</c:v>
                </c:pt>
                <c:pt idx="29">
                  <c:v>1.3</c:v>
                </c:pt>
                <c:pt idx="30">
                  <c:v>1.31</c:v>
                </c:pt>
                <c:pt idx="31">
                  <c:v>1.32</c:v>
                </c:pt>
                <c:pt idx="32">
                  <c:v>1.33</c:v>
                </c:pt>
                <c:pt idx="33">
                  <c:v>1.34</c:v>
                </c:pt>
                <c:pt idx="34">
                  <c:v>1.35</c:v>
                </c:pt>
                <c:pt idx="35">
                  <c:v>1.36</c:v>
                </c:pt>
                <c:pt idx="36">
                  <c:v>1.37</c:v>
                </c:pt>
                <c:pt idx="37">
                  <c:v>1.38</c:v>
                </c:pt>
                <c:pt idx="38">
                  <c:v>1.39</c:v>
                </c:pt>
                <c:pt idx="39">
                  <c:v>1.4</c:v>
                </c:pt>
                <c:pt idx="40">
                  <c:v>1.41</c:v>
                </c:pt>
                <c:pt idx="41">
                  <c:v>1.42</c:v>
                </c:pt>
                <c:pt idx="42">
                  <c:v>1.43</c:v>
                </c:pt>
                <c:pt idx="43">
                  <c:v>1.44</c:v>
                </c:pt>
                <c:pt idx="44">
                  <c:v>1.45</c:v>
                </c:pt>
                <c:pt idx="45">
                  <c:v>1.46</c:v>
                </c:pt>
                <c:pt idx="46">
                  <c:v>1.47</c:v>
                </c:pt>
                <c:pt idx="47">
                  <c:v>1.48</c:v>
                </c:pt>
                <c:pt idx="48">
                  <c:v>1.49</c:v>
                </c:pt>
                <c:pt idx="49">
                  <c:v>1.5</c:v>
                </c:pt>
                <c:pt idx="50">
                  <c:v>1.51</c:v>
                </c:pt>
                <c:pt idx="51">
                  <c:v>1.52</c:v>
                </c:pt>
                <c:pt idx="52">
                  <c:v>1.53</c:v>
                </c:pt>
                <c:pt idx="53">
                  <c:v>1.54</c:v>
                </c:pt>
                <c:pt idx="54">
                  <c:v>1.55</c:v>
                </c:pt>
                <c:pt idx="55">
                  <c:v>1.56</c:v>
                </c:pt>
                <c:pt idx="56">
                  <c:v>1.57</c:v>
                </c:pt>
                <c:pt idx="57">
                  <c:v>1.58</c:v>
                </c:pt>
                <c:pt idx="58">
                  <c:v>1.59</c:v>
                </c:pt>
                <c:pt idx="59">
                  <c:v>1.6</c:v>
                </c:pt>
                <c:pt idx="60">
                  <c:v>1.61</c:v>
                </c:pt>
                <c:pt idx="61">
                  <c:v>1.62</c:v>
                </c:pt>
                <c:pt idx="62">
                  <c:v>1.63</c:v>
                </c:pt>
                <c:pt idx="63">
                  <c:v>1.64</c:v>
                </c:pt>
                <c:pt idx="64">
                  <c:v>1.65</c:v>
                </c:pt>
                <c:pt idx="65">
                  <c:v>1.66</c:v>
                </c:pt>
                <c:pt idx="66">
                  <c:v>1.67</c:v>
                </c:pt>
                <c:pt idx="67">
                  <c:v>1.68</c:v>
                </c:pt>
                <c:pt idx="68">
                  <c:v>1.69</c:v>
                </c:pt>
                <c:pt idx="69">
                  <c:v>1.7</c:v>
                </c:pt>
                <c:pt idx="70">
                  <c:v>1.71</c:v>
                </c:pt>
                <c:pt idx="71">
                  <c:v>1.72</c:v>
                </c:pt>
                <c:pt idx="72">
                  <c:v>1.73</c:v>
                </c:pt>
                <c:pt idx="73">
                  <c:v>1.74</c:v>
                </c:pt>
                <c:pt idx="74">
                  <c:v>1.75</c:v>
                </c:pt>
                <c:pt idx="75">
                  <c:v>1.76</c:v>
                </c:pt>
                <c:pt idx="76">
                  <c:v>1.77</c:v>
                </c:pt>
                <c:pt idx="77">
                  <c:v>1.78</c:v>
                </c:pt>
                <c:pt idx="78">
                  <c:v>1.79</c:v>
                </c:pt>
                <c:pt idx="79">
                  <c:v>1.8</c:v>
                </c:pt>
                <c:pt idx="80">
                  <c:v>1.81</c:v>
                </c:pt>
                <c:pt idx="81">
                  <c:v>1.82</c:v>
                </c:pt>
                <c:pt idx="82">
                  <c:v>1.83</c:v>
                </c:pt>
                <c:pt idx="83">
                  <c:v>1.84</c:v>
                </c:pt>
                <c:pt idx="84">
                  <c:v>1.85</c:v>
                </c:pt>
                <c:pt idx="85">
                  <c:v>1.86</c:v>
                </c:pt>
                <c:pt idx="86">
                  <c:v>1.87</c:v>
                </c:pt>
                <c:pt idx="87">
                  <c:v>1.88</c:v>
                </c:pt>
                <c:pt idx="88">
                  <c:v>1.89</c:v>
                </c:pt>
                <c:pt idx="89">
                  <c:v>1.9</c:v>
                </c:pt>
                <c:pt idx="90">
                  <c:v>1.91</c:v>
                </c:pt>
                <c:pt idx="91">
                  <c:v>1.92</c:v>
                </c:pt>
                <c:pt idx="92">
                  <c:v>1.93</c:v>
                </c:pt>
                <c:pt idx="93">
                  <c:v>1.94</c:v>
                </c:pt>
                <c:pt idx="94">
                  <c:v>1.95</c:v>
                </c:pt>
                <c:pt idx="95">
                  <c:v>1.96</c:v>
                </c:pt>
                <c:pt idx="96">
                  <c:v>1.97</c:v>
                </c:pt>
                <c:pt idx="97">
                  <c:v>1.98</c:v>
                </c:pt>
                <c:pt idx="98">
                  <c:v>1.99</c:v>
                </c:pt>
                <c:pt idx="99">
                  <c:v>2</c:v>
                </c:pt>
                <c:pt idx="100">
                  <c:v>2.0099999999999998</c:v>
                </c:pt>
                <c:pt idx="101">
                  <c:v>2.02</c:v>
                </c:pt>
                <c:pt idx="102">
                  <c:v>2.0299999999999998</c:v>
                </c:pt>
                <c:pt idx="103">
                  <c:v>2.04</c:v>
                </c:pt>
                <c:pt idx="104">
                  <c:v>2.0499999999999998</c:v>
                </c:pt>
                <c:pt idx="105">
                  <c:v>2.06</c:v>
                </c:pt>
                <c:pt idx="106">
                  <c:v>2.0699999999999998</c:v>
                </c:pt>
                <c:pt idx="107">
                  <c:v>2.08</c:v>
                </c:pt>
                <c:pt idx="108">
                  <c:v>2.09</c:v>
                </c:pt>
                <c:pt idx="109">
                  <c:v>2.1</c:v>
                </c:pt>
                <c:pt idx="110">
                  <c:v>2.11</c:v>
                </c:pt>
                <c:pt idx="111">
                  <c:v>2.12</c:v>
                </c:pt>
                <c:pt idx="112">
                  <c:v>2.13</c:v>
                </c:pt>
                <c:pt idx="113">
                  <c:v>2.14</c:v>
                </c:pt>
                <c:pt idx="114">
                  <c:v>2.15</c:v>
                </c:pt>
                <c:pt idx="115">
                  <c:v>2.16</c:v>
                </c:pt>
                <c:pt idx="116">
                  <c:v>2.17</c:v>
                </c:pt>
                <c:pt idx="117">
                  <c:v>2.1800000000000002</c:v>
                </c:pt>
                <c:pt idx="118">
                  <c:v>2.19</c:v>
                </c:pt>
                <c:pt idx="119">
                  <c:v>2.2000000000000002</c:v>
                </c:pt>
                <c:pt idx="120">
                  <c:v>2.21</c:v>
                </c:pt>
                <c:pt idx="121">
                  <c:v>2.2200000000000002</c:v>
                </c:pt>
                <c:pt idx="122">
                  <c:v>2.23</c:v>
                </c:pt>
                <c:pt idx="123">
                  <c:v>2.2400000000000002</c:v>
                </c:pt>
                <c:pt idx="124">
                  <c:v>2.25</c:v>
                </c:pt>
                <c:pt idx="125">
                  <c:v>2.2599999999999998</c:v>
                </c:pt>
                <c:pt idx="126">
                  <c:v>2.27</c:v>
                </c:pt>
                <c:pt idx="127">
                  <c:v>2.2799999999999998</c:v>
                </c:pt>
                <c:pt idx="128">
                  <c:v>2.29</c:v>
                </c:pt>
                <c:pt idx="129">
                  <c:v>2.2999999999999998</c:v>
                </c:pt>
                <c:pt idx="130">
                  <c:v>2.31</c:v>
                </c:pt>
                <c:pt idx="131">
                  <c:v>2.3199999999999998</c:v>
                </c:pt>
                <c:pt idx="132">
                  <c:v>2.33</c:v>
                </c:pt>
                <c:pt idx="133">
                  <c:v>2.34</c:v>
                </c:pt>
                <c:pt idx="134">
                  <c:v>2.35</c:v>
                </c:pt>
                <c:pt idx="135">
                  <c:v>2.36</c:v>
                </c:pt>
                <c:pt idx="136">
                  <c:v>2.37</c:v>
                </c:pt>
                <c:pt idx="137">
                  <c:v>2.38</c:v>
                </c:pt>
                <c:pt idx="138">
                  <c:v>2.39</c:v>
                </c:pt>
                <c:pt idx="139">
                  <c:v>2.4</c:v>
                </c:pt>
                <c:pt idx="140">
                  <c:v>2.41</c:v>
                </c:pt>
                <c:pt idx="141">
                  <c:v>2.42</c:v>
                </c:pt>
                <c:pt idx="142">
                  <c:v>2.4300000000000002</c:v>
                </c:pt>
                <c:pt idx="143">
                  <c:v>2.44</c:v>
                </c:pt>
                <c:pt idx="144">
                  <c:v>2.4500000000000002</c:v>
                </c:pt>
                <c:pt idx="145">
                  <c:v>2.46</c:v>
                </c:pt>
                <c:pt idx="146">
                  <c:v>2.4700000000000002</c:v>
                </c:pt>
                <c:pt idx="147">
                  <c:v>2.48</c:v>
                </c:pt>
                <c:pt idx="148">
                  <c:v>2.4900000000000002</c:v>
                </c:pt>
                <c:pt idx="149">
                  <c:v>2.5</c:v>
                </c:pt>
                <c:pt idx="150">
                  <c:v>2.5099999999999998</c:v>
                </c:pt>
                <c:pt idx="151">
                  <c:v>2.52</c:v>
                </c:pt>
                <c:pt idx="152">
                  <c:v>2.5299999999999998</c:v>
                </c:pt>
                <c:pt idx="153">
                  <c:v>2.54</c:v>
                </c:pt>
                <c:pt idx="154">
                  <c:v>2.5499999999999998</c:v>
                </c:pt>
                <c:pt idx="155">
                  <c:v>2.56</c:v>
                </c:pt>
                <c:pt idx="156">
                  <c:v>2.57</c:v>
                </c:pt>
                <c:pt idx="157">
                  <c:v>2.58</c:v>
                </c:pt>
                <c:pt idx="158">
                  <c:v>2.59</c:v>
                </c:pt>
                <c:pt idx="159">
                  <c:v>2.6</c:v>
                </c:pt>
                <c:pt idx="160">
                  <c:v>2.61</c:v>
                </c:pt>
                <c:pt idx="161">
                  <c:v>2.62</c:v>
                </c:pt>
                <c:pt idx="162">
                  <c:v>2.63</c:v>
                </c:pt>
                <c:pt idx="163">
                  <c:v>2.64</c:v>
                </c:pt>
                <c:pt idx="164">
                  <c:v>2.65</c:v>
                </c:pt>
                <c:pt idx="165">
                  <c:v>2.66</c:v>
                </c:pt>
                <c:pt idx="166">
                  <c:v>2.67</c:v>
                </c:pt>
                <c:pt idx="167">
                  <c:v>2.68</c:v>
                </c:pt>
                <c:pt idx="168">
                  <c:v>2.69</c:v>
                </c:pt>
                <c:pt idx="169">
                  <c:v>2.7</c:v>
                </c:pt>
                <c:pt idx="170">
                  <c:v>2.71</c:v>
                </c:pt>
                <c:pt idx="171">
                  <c:v>2.72</c:v>
                </c:pt>
                <c:pt idx="172">
                  <c:v>2.73</c:v>
                </c:pt>
                <c:pt idx="173">
                  <c:v>2.74</c:v>
                </c:pt>
                <c:pt idx="174">
                  <c:v>2.75</c:v>
                </c:pt>
                <c:pt idx="175">
                  <c:v>2.76</c:v>
                </c:pt>
                <c:pt idx="176">
                  <c:v>2.77</c:v>
                </c:pt>
                <c:pt idx="177">
                  <c:v>2.78</c:v>
                </c:pt>
                <c:pt idx="178">
                  <c:v>2.79</c:v>
                </c:pt>
                <c:pt idx="179">
                  <c:v>2.8</c:v>
                </c:pt>
                <c:pt idx="180">
                  <c:v>2.81</c:v>
                </c:pt>
                <c:pt idx="181">
                  <c:v>2.82</c:v>
                </c:pt>
                <c:pt idx="182">
                  <c:v>2.83</c:v>
                </c:pt>
                <c:pt idx="183">
                  <c:v>2.84</c:v>
                </c:pt>
                <c:pt idx="184">
                  <c:v>2.85</c:v>
                </c:pt>
                <c:pt idx="185">
                  <c:v>2.86</c:v>
                </c:pt>
                <c:pt idx="186">
                  <c:v>2.87</c:v>
                </c:pt>
                <c:pt idx="187">
                  <c:v>2.88</c:v>
                </c:pt>
                <c:pt idx="188">
                  <c:v>2.89</c:v>
                </c:pt>
                <c:pt idx="189">
                  <c:v>2.9</c:v>
                </c:pt>
                <c:pt idx="190">
                  <c:v>2.91</c:v>
                </c:pt>
                <c:pt idx="191">
                  <c:v>2.92</c:v>
                </c:pt>
                <c:pt idx="192">
                  <c:v>2.93</c:v>
                </c:pt>
                <c:pt idx="193">
                  <c:v>2.94</c:v>
                </c:pt>
                <c:pt idx="194">
                  <c:v>2.95</c:v>
                </c:pt>
                <c:pt idx="195">
                  <c:v>2.96</c:v>
                </c:pt>
                <c:pt idx="196">
                  <c:v>2.97</c:v>
                </c:pt>
                <c:pt idx="197">
                  <c:v>2.98</c:v>
                </c:pt>
                <c:pt idx="198">
                  <c:v>2.99</c:v>
                </c:pt>
                <c:pt idx="199">
                  <c:v>3</c:v>
                </c:pt>
                <c:pt idx="200">
                  <c:v>3.01</c:v>
                </c:pt>
                <c:pt idx="201">
                  <c:v>3.02</c:v>
                </c:pt>
                <c:pt idx="202">
                  <c:v>3.03</c:v>
                </c:pt>
                <c:pt idx="203">
                  <c:v>3.04</c:v>
                </c:pt>
                <c:pt idx="204">
                  <c:v>3.05</c:v>
                </c:pt>
                <c:pt idx="205">
                  <c:v>3.06</c:v>
                </c:pt>
                <c:pt idx="206">
                  <c:v>3.07</c:v>
                </c:pt>
                <c:pt idx="207">
                  <c:v>3.08</c:v>
                </c:pt>
                <c:pt idx="208">
                  <c:v>3.09</c:v>
                </c:pt>
                <c:pt idx="209">
                  <c:v>3.1</c:v>
                </c:pt>
                <c:pt idx="210">
                  <c:v>3.11</c:v>
                </c:pt>
                <c:pt idx="211">
                  <c:v>3.12</c:v>
                </c:pt>
                <c:pt idx="212">
                  <c:v>3.13</c:v>
                </c:pt>
                <c:pt idx="213">
                  <c:v>3.14</c:v>
                </c:pt>
                <c:pt idx="214">
                  <c:v>3.15</c:v>
                </c:pt>
                <c:pt idx="215">
                  <c:v>3.16</c:v>
                </c:pt>
                <c:pt idx="216">
                  <c:v>3.17</c:v>
                </c:pt>
                <c:pt idx="217">
                  <c:v>3.18</c:v>
                </c:pt>
                <c:pt idx="218">
                  <c:v>3.19</c:v>
                </c:pt>
                <c:pt idx="219">
                  <c:v>3.2</c:v>
                </c:pt>
                <c:pt idx="220">
                  <c:v>3.21</c:v>
                </c:pt>
                <c:pt idx="221">
                  <c:v>3.22</c:v>
                </c:pt>
                <c:pt idx="222">
                  <c:v>3.23</c:v>
                </c:pt>
                <c:pt idx="223">
                  <c:v>3.24</c:v>
                </c:pt>
                <c:pt idx="224">
                  <c:v>3.25</c:v>
                </c:pt>
                <c:pt idx="225">
                  <c:v>3.26</c:v>
                </c:pt>
                <c:pt idx="226">
                  <c:v>3.27</c:v>
                </c:pt>
                <c:pt idx="227">
                  <c:v>3.28</c:v>
                </c:pt>
                <c:pt idx="228">
                  <c:v>3.29</c:v>
                </c:pt>
                <c:pt idx="229">
                  <c:v>3.3</c:v>
                </c:pt>
                <c:pt idx="230">
                  <c:v>3.31</c:v>
                </c:pt>
                <c:pt idx="231">
                  <c:v>3.32</c:v>
                </c:pt>
                <c:pt idx="232">
                  <c:v>3.33</c:v>
                </c:pt>
                <c:pt idx="233">
                  <c:v>3.34</c:v>
                </c:pt>
                <c:pt idx="234">
                  <c:v>3.35</c:v>
                </c:pt>
                <c:pt idx="235">
                  <c:v>3.36</c:v>
                </c:pt>
                <c:pt idx="236">
                  <c:v>3.37</c:v>
                </c:pt>
                <c:pt idx="237">
                  <c:v>3.38</c:v>
                </c:pt>
                <c:pt idx="238">
                  <c:v>3.39</c:v>
                </c:pt>
                <c:pt idx="239">
                  <c:v>3.4</c:v>
                </c:pt>
                <c:pt idx="240">
                  <c:v>3.41</c:v>
                </c:pt>
                <c:pt idx="241">
                  <c:v>3.42</c:v>
                </c:pt>
                <c:pt idx="242">
                  <c:v>3.43</c:v>
                </c:pt>
                <c:pt idx="243">
                  <c:v>3.44</c:v>
                </c:pt>
                <c:pt idx="244">
                  <c:v>3.45</c:v>
                </c:pt>
                <c:pt idx="245">
                  <c:v>3.46</c:v>
                </c:pt>
                <c:pt idx="246">
                  <c:v>3.47</c:v>
                </c:pt>
                <c:pt idx="247">
                  <c:v>3.48</c:v>
                </c:pt>
                <c:pt idx="248">
                  <c:v>3.49</c:v>
                </c:pt>
                <c:pt idx="249">
                  <c:v>3.5</c:v>
                </c:pt>
                <c:pt idx="250">
                  <c:v>3.51</c:v>
                </c:pt>
                <c:pt idx="251">
                  <c:v>3.52</c:v>
                </c:pt>
                <c:pt idx="252">
                  <c:v>3.53</c:v>
                </c:pt>
                <c:pt idx="253">
                  <c:v>3.54</c:v>
                </c:pt>
                <c:pt idx="254">
                  <c:v>3.55</c:v>
                </c:pt>
                <c:pt idx="255">
                  <c:v>3.56</c:v>
                </c:pt>
                <c:pt idx="256">
                  <c:v>3.57</c:v>
                </c:pt>
                <c:pt idx="257">
                  <c:v>3.58</c:v>
                </c:pt>
                <c:pt idx="258">
                  <c:v>3.59</c:v>
                </c:pt>
                <c:pt idx="259">
                  <c:v>3.6</c:v>
                </c:pt>
                <c:pt idx="260">
                  <c:v>3.61</c:v>
                </c:pt>
                <c:pt idx="261">
                  <c:v>3.62</c:v>
                </c:pt>
                <c:pt idx="262">
                  <c:v>3.63</c:v>
                </c:pt>
                <c:pt idx="263">
                  <c:v>3.64</c:v>
                </c:pt>
                <c:pt idx="264">
                  <c:v>3.65</c:v>
                </c:pt>
                <c:pt idx="265">
                  <c:v>3.66</c:v>
                </c:pt>
                <c:pt idx="266">
                  <c:v>3.67</c:v>
                </c:pt>
                <c:pt idx="267">
                  <c:v>3.68</c:v>
                </c:pt>
                <c:pt idx="268">
                  <c:v>3.69</c:v>
                </c:pt>
                <c:pt idx="269">
                  <c:v>3.7</c:v>
                </c:pt>
                <c:pt idx="270">
                  <c:v>3.71</c:v>
                </c:pt>
                <c:pt idx="271">
                  <c:v>3.72</c:v>
                </c:pt>
                <c:pt idx="272">
                  <c:v>3.73</c:v>
                </c:pt>
                <c:pt idx="273">
                  <c:v>3.74</c:v>
                </c:pt>
                <c:pt idx="274">
                  <c:v>3.75</c:v>
                </c:pt>
                <c:pt idx="275">
                  <c:v>3.76</c:v>
                </c:pt>
                <c:pt idx="276">
                  <c:v>3.77</c:v>
                </c:pt>
                <c:pt idx="277">
                  <c:v>3.78</c:v>
                </c:pt>
                <c:pt idx="278">
                  <c:v>3.79</c:v>
                </c:pt>
                <c:pt idx="279">
                  <c:v>3.8</c:v>
                </c:pt>
                <c:pt idx="280">
                  <c:v>3.81</c:v>
                </c:pt>
                <c:pt idx="281">
                  <c:v>3.82</c:v>
                </c:pt>
                <c:pt idx="282">
                  <c:v>3.83</c:v>
                </c:pt>
                <c:pt idx="283">
                  <c:v>3.84</c:v>
                </c:pt>
                <c:pt idx="284">
                  <c:v>3.85</c:v>
                </c:pt>
                <c:pt idx="285">
                  <c:v>3.86</c:v>
                </c:pt>
                <c:pt idx="286">
                  <c:v>3.87</c:v>
                </c:pt>
                <c:pt idx="287">
                  <c:v>3.88</c:v>
                </c:pt>
                <c:pt idx="288">
                  <c:v>3.89</c:v>
                </c:pt>
                <c:pt idx="289">
                  <c:v>3.9</c:v>
                </c:pt>
                <c:pt idx="290">
                  <c:v>3.91</c:v>
                </c:pt>
                <c:pt idx="291">
                  <c:v>3.92</c:v>
                </c:pt>
                <c:pt idx="292">
                  <c:v>3.93</c:v>
                </c:pt>
                <c:pt idx="293">
                  <c:v>3.94</c:v>
                </c:pt>
                <c:pt idx="294">
                  <c:v>3.95</c:v>
                </c:pt>
                <c:pt idx="295">
                  <c:v>3.96</c:v>
                </c:pt>
                <c:pt idx="296">
                  <c:v>3.97</c:v>
                </c:pt>
                <c:pt idx="297">
                  <c:v>3.98</c:v>
                </c:pt>
                <c:pt idx="298">
                  <c:v>3.99</c:v>
                </c:pt>
                <c:pt idx="299">
                  <c:v>4</c:v>
                </c:pt>
                <c:pt idx="300">
                  <c:v>4.01</c:v>
                </c:pt>
                <c:pt idx="301">
                  <c:v>4.0199999999999996</c:v>
                </c:pt>
                <c:pt idx="302">
                  <c:v>4.03</c:v>
                </c:pt>
                <c:pt idx="303">
                  <c:v>4.04</c:v>
                </c:pt>
                <c:pt idx="304">
                  <c:v>4.05</c:v>
                </c:pt>
                <c:pt idx="305">
                  <c:v>4.0599999999999996</c:v>
                </c:pt>
                <c:pt idx="306">
                  <c:v>4.07</c:v>
                </c:pt>
                <c:pt idx="307">
                  <c:v>4.08</c:v>
                </c:pt>
                <c:pt idx="308">
                  <c:v>4.09</c:v>
                </c:pt>
                <c:pt idx="309">
                  <c:v>4.0999999999999996</c:v>
                </c:pt>
                <c:pt idx="310">
                  <c:v>4.1100000000000003</c:v>
                </c:pt>
                <c:pt idx="311">
                  <c:v>4.12</c:v>
                </c:pt>
                <c:pt idx="312">
                  <c:v>4.13</c:v>
                </c:pt>
                <c:pt idx="313">
                  <c:v>4.1399999999999997</c:v>
                </c:pt>
                <c:pt idx="314">
                  <c:v>4.1500000000000004</c:v>
                </c:pt>
                <c:pt idx="315">
                  <c:v>4.16</c:v>
                </c:pt>
                <c:pt idx="316">
                  <c:v>4.17</c:v>
                </c:pt>
                <c:pt idx="317">
                  <c:v>4.18</c:v>
                </c:pt>
                <c:pt idx="318">
                  <c:v>4.1900000000000004</c:v>
                </c:pt>
                <c:pt idx="319">
                  <c:v>4.2</c:v>
                </c:pt>
                <c:pt idx="320">
                  <c:v>4.21</c:v>
                </c:pt>
                <c:pt idx="321">
                  <c:v>4.22</c:v>
                </c:pt>
                <c:pt idx="322">
                  <c:v>4.2300000000000004</c:v>
                </c:pt>
                <c:pt idx="323">
                  <c:v>4.24</c:v>
                </c:pt>
                <c:pt idx="324">
                  <c:v>4.25</c:v>
                </c:pt>
                <c:pt idx="325">
                  <c:v>4.26</c:v>
                </c:pt>
                <c:pt idx="326">
                  <c:v>4.2699999999999996</c:v>
                </c:pt>
                <c:pt idx="327">
                  <c:v>4.28</c:v>
                </c:pt>
                <c:pt idx="328">
                  <c:v>4.29</c:v>
                </c:pt>
                <c:pt idx="329">
                  <c:v>4.3</c:v>
                </c:pt>
                <c:pt idx="330">
                  <c:v>4.3099999999999996</c:v>
                </c:pt>
                <c:pt idx="331">
                  <c:v>4.32</c:v>
                </c:pt>
                <c:pt idx="332">
                  <c:v>4.33</c:v>
                </c:pt>
                <c:pt idx="333">
                  <c:v>4.34</c:v>
                </c:pt>
                <c:pt idx="334">
                  <c:v>4.3499999999999996</c:v>
                </c:pt>
                <c:pt idx="335">
                  <c:v>4.3600000000000003</c:v>
                </c:pt>
                <c:pt idx="336">
                  <c:v>4.37</c:v>
                </c:pt>
                <c:pt idx="337">
                  <c:v>4.38</c:v>
                </c:pt>
                <c:pt idx="338">
                  <c:v>4.3899999999999997</c:v>
                </c:pt>
                <c:pt idx="339">
                  <c:v>4.4000000000000004</c:v>
                </c:pt>
                <c:pt idx="340">
                  <c:v>4.41</c:v>
                </c:pt>
                <c:pt idx="341">
                  <c:v>4.42</c:v>
                </c:pt>
                <c:pt idx="342">
                  <c:v>4.43</c:v>
                </c:pt>
                <c:pt idx="343">
                  <c:v>4.4400000000000004</c:v>
                </c:pt>
                <c:pt idx="344">
                  <c:v>4.45</c:v>
                </c:pt>
                <c:pt idx="345">
                  <c:v>4.46</c:v>
                </c:pt>
                <c:pt idx="346">
                  <c:v>4.47</c:v>
                </c:pt>
                <c:pt idx="347">
                  <c:v>4.4800000000000004</c:v>
                </c:pt>
                <c:pt idx="348">
                  <c:v>4.49</c:v>
                </c:pt>
                <c:pt idx="349">
                  <c:v>4.5</c:v>
                </c:pt>
                <c:pt idx="350">
                  <c:v>4.51</c:v>
                </c:pt>
                <c:pt idx="351">
                  <c:v>4.5199999999999996</c:v>
                </c:pt>
                <c:pt idx="352">
                  <c:v>4.53</c:v>
                </c:pt>
                <c:pt idx="353">
                  <c:v>4.54</c:v>
                </c:pt>
                <c:pt idx="354">
                  <c:v>4.55</c:v>
                </c:pt>
                <c:pt idx="355">
                  <c:v>4.5599999999999996</c:v>
                </c:pt>
                <c:pt idx="356">
                  <c:v>4.57</c:v>
                </c:pt>
                <c:pt idx="357">
                  <c:v>4.58</c:v>
                </c:pt>
                <c:pt idx="358">
                  <c:v>4.59</c:v>
                </c:pt>
                <c:pt idx="359">
                  <c:v>4.5999999999999996</c:v>
                </c:pt>
                <c:pt idx="360">
                  <c:v>4.6100000000000003</c:v>
                </c:pt>
                <c:pt idx="361">
                  <c:v>4.62</c:v>
                </c:pt>
                <c:pt idx="362">
                  <c:v>4.63</c:v>
                </c:pt>
                <c:pt idx="363">
                  <c:v>4.6399999999999997</c:v>
                </c:pt>
                <c:pt idx="364">
                  <c:v>4.6500000000000004</c:v>
                </c:pt>
                <c:pt idx="365">
                  <c:v>4.66</c:v>
                </c:pt>
                <c:pt idx="366">
                  <c:v>4.67</c:v>
                </c:pt>
                <c:pt idx="367">
                  <c:v>4.68</c:v>
                </c:pt>
                <c:pt idx="368">
                  <c:v>4.6900000000000004</c:v>
                </c:pt>
                <c:pt idx="369">
                  <c:v>4.7</c:v>
                </c:pt>
                <c:pt idx="370">
                  <c:v>4.71</c:v>
                </c:pt>
                <c:pt idx="371">
                  <c:v>4.72</c:v>
                </c:pt>
                <c:pt idx="372">
                  <c:v>4.7300000000000004</c:v>
                </c:pt>
                <c:pt idx="373">
                  <c:v>4.74</c:v>
                </c:pt>
                <c:pt idx="374">
                  <c:v>4.75</c:v>
                </c:pt>
                <c:pt idx="375">
                  <c:v>4.76</c:v>
                </c:pt>
                <c:pt idx="376">
                  <c:v>4.7699999999999996</c:v>
                </c:pt>
                <c:pt idx="377">
                  <c:v>4.78</c:v>
                </c:pt>
                <c:pt idx="378">
                  <c:v>4.79</c:v>
                </c:pt>
                <c:pt idx="379">
                  <c:v>4.8</c:v>
                </c:pt>
                <c:pt idx="380">
                  <c:v>4.8099999999999996</c:v>
                </c:pt>
                <c:pt idx="381">
                  <c:v>4.82</c:v>
                </c:pt>
                <c:pt idx="382">
                  <c:v>4.83</c:v>
                </c:pt>
                <c:pt idx="383">
                  <c:v>4.84</c:v>
                </c:pt>
                <c:pt idx="384">
                  <c:v>4.8499999999999996</c:v>
                </c:pt>
                <c:pt idx="385">
                  <c:v>4.8600000000000003</c:v>
                </c:pt>
                <c:pt idx="386">
                  <c:v>4.87</c:v>
                </c:pt>
                <c:pt idx="387">
                  <c:v>4.88</c:v>
                </c:pt>
                <c:pt idx="388">
                  <c:v>4.8899999999999997</c:v>
                </c:pt>
                <c:pt idx="389">
                  <c:v>4.9000000000000004</c:v>
                </c:pt>
                <c:pt idx="390">
                  <c:v>4.91</c:v>
                </c:pt>
                <c:pt idx="391">
                  <c:v>4.92</c:v>
                </c:pt>
                <c:pt idx="392">
                  <c:v>4.93</c:v>
                </c:pt>
                <c:pt idx="393">
                  <c:v>4.9400000000000004</c:v>
                </c:pt>
                <c:pt idx="394">
                  <c:v>4.95</c:v>
                </c:pt>
                <c:pt idx="395">
                  <c:v>4.96</c:v>
                </c:pt>
                <c:pt idx="396">
                  <c:v>4.97</c:v>
                </c:pt>
                <c:pt idx="397">
                  <c:v>4.9800000000000004</c:v>
                </c:pt>
                <c:pt idx="398">
                  <c:v>4.99</c:v>
                </c:pt>
                <c:pt idx="399">
                  <c:v>5</c:v>
                </c:pt>
              </c:numCache>
            </c:numRef>
          </c:xVal>
          <c:yVal>
            <c:numRef>
              <c:f>'normal shock'!$F$3:$F$402</c:f>
              <c:numCache>
                <c:formatCode>General</c:formatCode>
                <c:ptCount val="4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0.99990000000000001</c:v>
                </c:pt>
                <c:pt idx="4">
                  <c:v>0.99990000000000001</c:v>
                </c:pt>
                <c:pt idx="5">
                  <c:v>0.99980000000000002</c:v>
                </c:pt>
                <c:pt idx="6">
                  <c:v>0.99960000000000004</c:v>
                </c:pt>
                <c:pt idx="7">
                  <c:v>0.99939999999999996</c:v>
                </c:pt>
                <c:pt idx="8">
                  <c:v>0.99919999999999998</c:v>
                </c:pt>
                <c:pt idx="9">
                  <c:v>0.99890000000000001</c:v>
                </c:pt>
                <c:pt idx="10">
                  <c:v>0.99860000000000004</c:v>
                </c:pt>
                <c:pt idx="11">
                  <c:v>0.99819999999999998</c:v>
                </c:pt>
                <c:pt idx="12">
                  <c:v>0.99780000000000002</c:v>
                </c:pt>
                <c:pt idx="13">
                  <c:v>0.99729999999999996</c:v>
                </c:pt>
                <c:pt idx="14">
                  <c:v>0.99670000000000003</c:v>
                </c:pt>
                <c:pt idx="15">
                  <c:v>0.99609999999999999</c:v>
                </c:pt>
                <c:pt idx="16">
                  <c:v>0.99529999999999996</c:v>
                </c:pt>
                <c:pt idx="17">
                  <c:v>0.99460000000000004</c:v>
                </c:pt>
                <c:pt idx="18">
                  <c:v>0.99370000000000003</c:v>
                </c:pt>
                <c:pt idx="19">
                  <c:v>0.99280000000000002</c:v>
                </c:pt>
                <c:pt idx="20">
                  <c:v>0.99180000000000001</c:v>
                </c:pt>
                <c:pt idx="21">
                  <c:v>0.99070000000000003</c:v>
                </c:pt>
                <c:pt idx="22">
                  <c:v>0.98960000000000004</c:v>
                </c:pt>
                <c:pt idx="23">
                  <c:v>0.98839999999999995</c:v>
                </c:pt>
                <c:pt idx="24">
                  <c:v>0.98709999999999998</c:v>
                </c:pt>
                <c:pt idx="25">
                  <c:v>0.98570000000000002</c:v>
                </c:pt>
                <c:pt idx="26">
                  <c:v>0.98419999999999996</c:v>
                </c:pt>
                <c:pt idx="27">
                  <c:v>0.98270000000000002</c:v>
                </c:pt>
                <c:pt idx="28">
                  <c:v>0.98109999999999997</c:v>
                </c:pt>
                <c:pt idx="29">
                  <c:v>0.97940000000000005</c:v>
                </c:pt>
                <c:pt idx="30">
                  <c:v>0.97760000000000002</c:v>
                </c:pt>
                <c:pt idx="31">
                  <c:v>0.9758</c:v>
                </c:pt>
                <c:pt idx="32">
                  <c:v>0.9738</c:v>
                </c:pt>
                <c:pt idx="33">
                  <c:v>0.9718</c:v>
                </c:pt>
                <c:pt idx="34">
                  <c:v>0.96970000000000001</c:v>
                </c:pt>
                <c:pt idx="35">
                  <c:v>0.96760000000000002</c:v>
                </c:pt>
                <c:pt idx="36">
                  <c:v>0.96530000000000005</c:v>
                </c:pt>
                <c:pt idx="37">
                  <c:v>0.96299999999999997</c:v>
                </c:pt>
                <c:pt idx="38">
                  <c:v>0.9607</c:v>
                </c:pt>
                <c:pt idx="39">
                  <c:v>0.95820000000000005</c:v>
                </c:pt>
                <c:pt idx="40">
                  <c:v>0.95569999999999999</c:v>
                </c:pt>
                <c:pt idx="41">
                  <c:v>0.95309999999999995</c:v>
                </c:pt>
                <c:pt idx="42">
                  <c:v>0.95040000000000002</c:v>
                </c:pt>
                <c:pt idx="43">
                  <c:v>0.9476</c:v>
                </c:pt>
                <c:pt idx="44">
                  <c:v>0.94479999999999997</c:v>
                </c:pt>
                <c:pt idx="45">
                  <c:v>0.94199999999999995</c:v>
                </c:pt>
                <c:pt idx="46">
                  <c:v>0.93899999999999995</c:v>
                </c:pt>
                <c:pt idx="47">
                  <c:v>0.93600000000000005</c:v>
                </c:pt>
                <c:pt idx="48">
                  <c:v>0.93289999999999995</c:v>
                </c:pt>
                <c:pt idx="49">
                  <c:v>0.92979999999999996</c:v>
                </c:pt>
                <c:pt idx="50">
                  <c:v>0.92659999999999998</c:v>
                </c:pt>
                <c:pt idx="51">
                  <c:v>0.92330000000000001</c:v>
                </c:pt>
                <c:pt idx="52">
                  <c:v>0.92</c:v>
                </c:pt>
                <c:pt idx="53">
                  <c:v>0.91659999999999997</c:v>
                </c:pt>
                <c:pt idx="54">
                  <c:v>0.91320000000000001</c:v>
                </c:pt>
                <c:pt idx="55">
                  <c:v>0.90969999999999995</c:v>
                </c:pt>
                <c:pt idx="56">
                  <c:v>0.90620000000000001</c:v>
                </c:pt>
                <c:pt idx="57">
                  <c:v>0.90259999999999996</c:v>
                </c:pt>
                <c:pt idx="58">
                  <c:v>0.89890000000000003</c:v>
                </c:pt>
                <c:pt idx="59">
                  <c:v>0.8952</c:v>
                </c:pt>
                <c:pt idx="60">
                  <c:v>0.89149999999999996</c:v>
                </c:pt>
                <c:pt idx="61">
                  <c:v>0.88770000000000004</c:v>
                </c:pt>
                <c:pt idx="62">
                  <c:v>0.88380000000000003</c:v>
                </c:pt>
                <c:pt idx="63">
                  <c:v>0.87990000000000002</c:v>
                </c:pt>
                <c:pt idx="64">
                  <c:v>0.876</c:v>
                </c:pt>
                <c:pt idx="65">
                  <c:v>0.872</c:v>
                </c:pt>
                <c:pt idx="66">
                  <c:v>0.86799999999999999</c:v>
                </c:pt>
                <c:pt idx="67">
                  <c:v>0.8639</c:v>
                </c:pt>
                <c:pt idx="68">
                  <c:v>0.8599</c:v>
                </c:pt>
                <c:pt idx="69">
                  <c:v>0.85570000000000002</c:v>
                </c:pt>
                <c:pt idx="70">
                  <c:v>0.85160000000000002</c:v>
                </c:pt>
                <c:pt idx="71">
                  <c:v>0.84740000000000004</c:v>
                </c:pt>
                <c:pt idx="72">
                  <c:v>0.84309999999999996</c:v>
                </c:pt>
                <c:pt idx="73">
                  <c:v>0.83889999999999998</c:v>
                </c:pt>
                <c:pt idx="74">
                  <c:v>0.83460000000000001</c:v>
                </c:pt>
                <c:pt idx="75">
                  <c:v>0.83020000000000005</c:v>
                </c:pt>
                <c:pt idx="76">
                  <c:v>0.82589999999999997</c:v>
                </c:pt>
                <c:pt idx="77">
                  <c:v>0.82150000000000001</c:v>
                </c:pt>
                <c:pt idx="78">
                  <c:v>0.81710000000000005</c:v>
                </c:pt>
                <c:pt idx="79">
                  <c:v>0.81269999999999998</c:v>
                </c:pt>
                <c:pt idx="80">
                  <c:v>0.80820000000000003</c:v>
                </c:pt>
                <c:pt idx="81">
                  <c:v>0.80379999999999996</c:v>
                </c:pt>
                <c:pt idx="82">
                  <c:v>0.79930000000000001</c:v>
                </c:pt>
                <c:pt idx="83">
                  <c:v>0.79479999999999995</c:v>
                </c:pt>
                <c:pt idx="84">
                  <c:v>0.79020000000000001</c:v>
                </c:pt>
                <c:pt idx="85">
                  <c:v>0.78569999999999995</c:v>
                </c:pt>
                <c:pt idx="86">
                  <c:v>0.78110000000000002</c:v>
                </c:pt>
                <c:pt idx="87">
                  <c:v>0.77649999999999997</c:v>
                </c:pt>
                <c:pt idx="88">
                  <c:v>0.77200000000000002</c:v>
                </c:pt>
                <c:pt idx="89">
                  <c:v>0.76739999999999997</c:v>
                </c:pt>
                <c:pt idx="90">
                  <c:v>0.76270000000000004</c:v>
                </c:pt>
                <c:pt idx="91">
                  <c:v>0.7581</c:v>
                </c:pt>
                <c:pt idx="92">
                  <c:v>0.75349999999999995</c:v>
                </c:pt>
                <c:pt idx="93">
                  <c:v>0.74880000000000002</c:v>
                </c:pt>
                <c:pt idx="94">
                  <c:v>0.74419999999999997</c:v>
                </c:pt>
                <c:pt idx="95">
                  <c:v>0.73950000000000005</c:v>
                </c:pt>
                <c:pt idx="96">
                  <c:v>0.7349</c:v>
                </c:pt>
                <c:pt idx="97">
                  <c:v>0.73019999999999996</c:v>
                </c:pt>
                <c:pt idx="98">
                  <c:v>0.72550000000000003</c:v>
                </c:pt>
                <c:pt idx="99">
                  <c:v>0.72089999999999999</c:v>
                </c:pt>
                <c:pt idx="100">
                  <c:v>0.71619999999999995</c:v>
                </c:pt>
                <c:pt idx="101">
                  <c:v>0.71150000000000002</c:v>
                </c:pt>
                <c:pt idx="102">
                  <c:v>0.70689999999999997</c:v>
                </c:pt>
                <c:pt idx="103">
                  <c:v>0.70220000000000005</c:v>
                </c:pt>
                <c:pt idx="104">
                  <c:v>0.69750000000000001</c:v>
                </c:pt>
                <c:pt idx="105">
                  <c:v>0.69279999999999997</c:v>
                </c:pt>
                <c:pt idx="106">
                  <c:v>0.68820000000000003</c:v>
                </c:pt>
                <c:pt idx="107">
                  <c:v>0.6835</c:v>
                </c:pt>
                <c:pt idx="108">
                  <c:v>0.67889999999999995</c:v>
                </c:pt>
                <c:pt idx="109">
                  <c:v>0.67420000000000002</c:v>
                </c:pt>
                <c:pt idx="110">
                  <c:v>0.66959999999999997</c:v>
                </c:pt>
                <c:pt idx="111">
                  <c:v>0.66490000000000005</c:v>
                </c:pt>
                <c:pt idx="112">
                  <c:v>0.6603</c:v>
                </c:pt>
                <c:pt idx="113">
                  <c:v>0.65569999999999995</c:v>
                </c:pt>
                <c:pt idx="114">
                  <c:v>0.65110000000000001</c:v>
                </c:pt>
                <c:pt idx="115">
                  <c:v>0.64639999999999997</c:v>
                </c:pt>
                <c:pt idx="116">
                  <c:v>0.64190000000000003</c:v>
                </c:pt>
                <c:pt idx="117">
                  <c:v>0.63729999999999998</c:v>
                </c:pt>
                <c:pt idx="118">
                  <c:v>0.63270000000000004</c:v>
                </c:pt>
                <c:pt idx="119">
                  <c:v>0.62809999999999999</c:v>
                </c:pt>
                <c:pt idx="120">
                  <c:v>0.62360000000000004</c:v>
                </c:pt>
                <c:pt idx="121">
                  <c:v>0.61909999999999998</c:v>
                </c:pt>
                <c:pt idx="122">
                  <c:v>0.61450000000000005</c:v>
                </c:pt>
                <c:pt idx="123">
                  <c:v>0.61</c:v>
                </c:pt>
                <c:pt idx="124">
                  <c:v>0.60550000000000004</c:v>
                </c:pt>
                <c:pt idx="125">
                  <c:v>0.60109999999999997</c:v>
                </c:pt>
                <c:pt idx="126">
                  <c:v>0.59660000000000002</c:v>
                </c:pt>
                <c:pt idx="127">
                  <c:v>0.59209999999999996</c:v>
                </c:pt>
                <c:pt idx="128">
                  <c:v>0.5877</c:v>
                </c:pt>
                <c:pt idx="129">
                  <c:v>0.58330000000000004</c:v>
                </c:pt>
                <c:pt idx="130">
                  <c:v>0.57889999999999997</c:v>
                </c:pt>
                <c:pt idx="131">
                  <c:v>0.57450000000000001</c:v>
                </c:pt>
                <c:pt idx="132">
                  <c:v>0.57020000000000004</c:v>
                </c:pt>
                <c:pt idx="133">
                  <c:v>0.56579999999999997</c:v>
                </c:pt>
                <c:pt idx="134">
                  <c:v>0.5615</c:v>
                </c:pt>
                <c:pt idx="135">
                  <c:v>0.55720000000000003</c:v>
                </c:pt>
                <c:pt idx="136">
                  <c:v>0.55289999999999995</c:v>
                </c:pt>
                <c:pt idx="137">
                  <c:v>0.54859999999999998</c:v>
                </c:pt>
                <c:pt idx="138">
                  <c:v>0.5444</c:v>
                </c:pt>
                <c:pt idx="139">
                  <c:v>0.54010000000000002</c:v>
                </c:pt>
                <c:pt idx="140">
                  <c:v>0.53590000000000004</c:v>
                </c:pt>
                <c:pt idx="141">
                  <c:v>0.53169999999999995</c:v>
                </c:pt>
                <c:pt idx="142">
                  <c:v>0.52759999999999996</c:v>
                </c:pt>
                <c:pt idx="143">
                  <c:v>0.52339999999999998</c:v>
                </c:pt>
                <c:pt idx="144">
                  <c:v>0.51929999999999998</c:v>
                </c:pt>
                <c:pt idx="145">
                  <c:v>0.51519999999999999</c:v>
                </c:pt>
                <c:pt idx="146">
                  <c:v>0.5111</c:v>
                </c:pt>
                <c:pt idx="147">
                  <c:v>0.5071</c:v>
                </c:pt>
                <c:pt idx="148">
                  <c:v>0.503</c:v>
                </c:pt>
                <c:pt idx="149">
                  <c:v>0.499</c:v>
                </c:pt>
                <c:pt idx="150">
                  <c:v>0.495</c:v>
                </c:pt>
                <c:pt idx="151">
                  <c:v>0.49109999999999998</c:v>
                </c:pt>
                <c:pt idx="152">
                  <c:v>0.48709999999999998</c:v>
                </c:pt>
                <c:pt idx="153">
                  <c:v>0.48320000000000002</c:v>
                </c:pt>
                <c:pt idx="154">
                  <c:v>0.4793</c:v>
                </c:pt>
                <c:pt idx="155">
                  <c:v>0.47539999999999999</c:v>
                </c:pt>
                <c:pt idx="156">
                  <c:v>0.47149999999999997</c:v>
                </c:pt>
                <c:pt idx="157">
                  <c:v>0.4677</c:v>
                </c:pt>
                <c:pt idx="158">
                  <c:v>0.46389999999999998</c:v>
                </c:pt>
                <c:pt idx="159">
                  <c:v>0.46010000000000001</c:v>
                </c:pt>
                <c:pt idx="160">
                  <c:v>0.45639999999999997</c:v>
                </c:pt>
                <c:pt idx="161">
                  <c:v>0.4526</c:v>
                </c:pt>
                <c:pt idx="162">
                  <c:v>0.44890000000000002</c:v>
                </c:pt>
                <c:pt idx="163">
                  <c:v>0.44519999999999998</c:v>
                </c:pt>
                <c:pt idx="164">
                  <c:v>0.44159999999999999</c:v>
                </c:pt>
                <c:pt idx="165">
                  <c:v>0.43790000000000001</c:v>
                </c:pt>
                <c:pt idx="166">
                  <c:v>0.43430000000000002</c:v>
                </c:pt>
                <c:pt idx="167">
                  <c:v>0.43070000000000003</c:v>
                </c:pt>
                <c:pt idx="168">
                  <c:v>0.42709999999999998</c:v>
                </c:pt>
                <c:pt idx="169">
                  <c:v>0.42359999999999998</c:v>
                </c:pt>
                <c:pt idx="170">
                  <c:v>0.42009999999999997</c:v>
                </c:pt>
                <c:pt idx="171">
                  <c:v>0.41660000000000003</c:v>
                </c:pt>
                <c:pt idx="172">
                  <c:v>0.41310000000000002</c:v>
                </c:pt>
                <c:pt idx="173">
                  <c:v>0.40970000000000001</c:v>
                </c:pt>
                <c:pt idx="174">
                  <c:v>0.40620000000000001</c:v>
                </c:pt>
                <c:pt idx="175">
                  <c:v>0.40279999999999999</c:v>
                </c:pt>
                <c:pt idx="176">
                  <c:v>0.39939999999999998</c:v>
                </c:pt>
                <c:pt idx="177">
                  <c:v>0.39610000000000001</c:v>
                </c:pt>
                <c:pt idx="178">
                  <c:v>0.39279999999999998</c:v>
                </c:pt>
                <c:pt idx="179">
                  <c:v>0.38950000000000001</c:v>
                </c:pt>
                <c:pt idx="180">
                  <c:v>0.38619999999999999</c:v>
                </c:pt>
                <c:pt idx="181">
                  <c:v>0.38290000000000002</c:v>
                </c:pt>
                <c:pt idx="182">
                  <c:v>0.37969999999999998</c:v>
                </c:pt>
                <c:pt idx="183">
                  <c:v>0.3765</c:v>
                </c:pt>
                <c:pt idx="184">
                  <c:v>0.37330000000000002</c:v>
                </c:pt>
                <c:pt idx="185">
                  <c:v>0.37009999999999998</c:v>
                </c:pt>
                <c:pt idx="186">
                  <c:v>0.36699999999999999</c:v>
                </c:pt>
                <c:pt idx="187">
                  <c:v>0.3639</c:v>
                </c:pt>
                <c:pt idx="188">
                  <c:v>0.36080000000000001</c:v>
                </c:pt>
                <c:pt idx="189">
                  <c:v>0.35770000000000002</c:v>
                </c:pt>
                <c:pt idx="190">
                  <c:v>0.35470000000000002</c:v>
                </c:pt>
                <c:pt idx="191">
                  <c:v>0.35170000000000001</c:v>
                </c:pt>
                <c:pt idx="192">
                  <c:v>0.34870000000000001</c:v>
                </c:pt>
                <c:pt idx="193">
                  <c:v>0.34570000000000001</c:v>
                </c:pt>
                <c:pt idx="194">
                  <c:v>0.34279999999999999</c:v>
                </c:pt>
                <c:pt idx="195">
                  <c:v>0.33979999999999999</c:v>
                </c:pt>
                <c:pt idx="196">
                  <c:v>0.33689999999999998</c:v>
                </c:pt>
                <c:pt idx="197">
                  <c:v>0.33400000000000002</c:v>
                </c:pt>
                <c:pt idx="198">
                  <c:v>0.33119999999999999</c:v>
                </c:pt>
                <c:pt idx="199">
                  <c:v>0.32829999999999998</c:v>
                </c:pt>
                <c:pt idx="200">
                  <c:v>0.32550000000000001</c:v>
                </c:pt>
                <c:pt idx="201">
                  <c:v>0.32269999999999999</c:v>
                </c:pt>
                <c:pt idx="202">
                  <c:v>0.32</c:v>
                </c:pt>
                <c:pt idx="203">
                  <c:v>0.31719999999999998</c:v>
                </c:pt>
                <c:pt idx="204">
                  <c:v>0.3145</c:v>
                </c:pt>
                <c:pt idx="205">
                  <c:v>0.31180000000000002</c:v>
                </c:pt>
                <c:pt idx="206">
                  <c:v>0.30909999999999999</c:v>
                </c:pt>
                <c:pt idx="207">
                  <c:v>0.30649999999999999</c:v>
                </c:pt>
                <c:pt idx="208">
                  <c:v>0.30380000000000001</c:v>
                </c:pt>
                <c:pt idx="209">
                  <c:v>0.30120000000000002</c:v>
                </c:pt>
                <c:pt idx="210">
                  <c:v>0.29859999999999998</c:v>
                </c:pt>
                <c:pt idx="211">
                  <c:v>0.29599999999999999</c:v>
                </c:pt>
                <c:pt idx="212">
                  <c:v>0.29349999999999998</c:v>
                </c:pt>
                <c:pt idx="213">
                  <c:v>0.29099999999999998</c:v>
                </c:pt>
                <c:pt idx="214">
                  <c:v>0.28849999999999998</c:v>
                </c:pt>
                <c:pt idx="215">
                  <c:v>0.28599999999999998</c:v>
                </c:pt>
                <c:pt idx="216">
                  <c:v>0.28349999999999997</c:v>
                </c:pt>
                <c:pt idx="217">
                  <c:v>0.28110000000000002</c:v>
                </c:pt>
                <c:pt idx="218">
                  <c:v>0.27860000000000001</c:v>
                </c:pt>
                <c:pt idx="219">
                  <c:v>0.2762</c:v>
                </c:pt>
                <c:pt idx="220">
                  <c:v>0.27379999999999999</c:v>
                </c:pt>
                <c:pt idx="221">
                  <c:v>0.27150000000000002</c:v>
                </c:pt>
                <c:pt idx="222">
                  <c:v>0.26910000000000001</c:v>
                </c:pt>
                <c:pt idx="223">
                  <c:v>0.26679999999999998</c:v>
                </c:pt>
                <c:pt idx="224">
                  <c:v>0.26450000000000001</c:v>
                </c:pt>
                <c:pt idx="225">
                  <c:v>0.26219999999999999</c:v>
                </c:pt>
                <c:pt idx="226">
                  <c:v>0.26</c:v>
                </c:pt>
                <c:pt idx="227">
                  <c:v>0.25769999999999998</c:v>
                </c:pt>
                <c:pt idx="228">
                  <c:v>0.2555</c:v>
                </c:pt>
                <c:pt idx="229">
                  <c:v>0.25330000000000003</c:v>
                </c:pt>
                <c:pt idx="230">
                  <c:v>0.25109999999999999</c:v>
                </c:pt>
                <c:pt idx="231">
                  <c:v>0.24890000000000001</c:v>
                </c:pt>
                <c:pt idx="232">
                  <c:v>0.24679999999999999</c:v>
                </c:pt>
                <c:pt idx="233">
                  <c:v>0.24460000000000001</c:v>
                </c:pt>
                <c:pt idx="234">
                  <c:v>0.24249999999999999</c:v>
                </c:pt>
                <c:pt idx="235">
                  <c:v>0.2404</c:v>
                </c:pt>
                <c:pt idx="236">
                  <c:v>0.23830000000000001</c:v>
                </c:pt>
                <c:pt idx="237">
                  <c:v>0.23630000000000001</c:v>
                </c:pt>
                <c:pt idx="238">
                  <c:v>0.23419999999999999</c:v>
                </c:pt>
                <c:pt idx="239">
                  <c:v>0.23219999999999999</c:v>
                </c:pt>
                <c:pt idx="240">
                  <c:v>0.23019999999999999</c:v>
                </c:pt>
                <c:pt idx="241">
                  <c:v>0.22819999999999999</c:v>
                </c:pt>
                <c:pt idx="242">
                  <c:v>0.2263</c:v>
                </c:pt>
                <c:pt idx="243">
                  <c:v>0.2243</c:v>
                </c:pt>
                <c:pt idx="244">
                  <c:v>0.22239999999999999</c:v>
                </c:pt>
                <c:pt idx="245">
                  <c:v>0.2205</c:v>
                </c:pt>
                <c:pt idx="246">
                  <c:v>0.21859999999999999</c:v>
                </c:pt>
                <c:pt idx="247">
                  <c:v>0.2167</c:v>
                </c:pt>
                <c:pt idx="248">
                  <c:v>0.21479999999999999</c:v>
                </c:pt>
                <c:pt idx="249">
                  <c:v>0.21290000000000001</c:v>
                </c:pt>
                <c:pt idx="250">
                  <c:v>0.21110000000000001</c:v>
                </c:pt>
                <c:pt idx="251">
                  <c:v>0.20930000000000001</c:v>
                </c:pt>
                <c:pt idx="252">
                  <c:v>0.20749999999999999</c:v>
                </c:pt>
                <c:pt idx="253">
                  <c:v>0.20569999999999999</c:v>
                </c:pt>
                <c:pt idx="254">
                  <c:v>0.2039</c:v>
                </c:pt>
                <c:pt idx="255">
                  <c:v>0.20219999999999999</c:v>
                </c:pt>
                <c:pt idx="256">
                  <c:v>0.20039999999999999</c:v>
                </c:pt>
                <c:pt idx="257">
                  <c:v>0.19869999999999999</c:v>
                </c:pt>
                <c:pt idx="258">
                  <c:v>0.19700000000000001</c:v>
                </c:pt>
                <c:pt idx="259">
                  <c:v>0.1953</c:v>
                </c:pt>
                <c:pt idx="260">
                  <c:v>0.19359999999999999</c:v>
                </c:pt>
                <c:pt idx="261">
                  <c:v>0.192</c:v>
                </c:pt>
                <c:pt idx="262">
                  <c:v>0.1903</c:v>
                </c:pt>
                <c:pt idx="263">
                  <c:v>0.18870000000000001</c:v>
                </c:pt>
                <c:pt idx="264">
                  <c:v>0.18709999999999999</c:v>
                </c:pt>
                <c:pt idx="265">
                  <c:v>0.1855</c:v>
                </c:pt>
                <c:pt idx="266">
                  <c:v>0.18390000000000001</c:v>
                </c:pt>
                <c:pt idx="267">
                  <c:v>0.18229999999999999</c:v>
                </c:pt>
                <c:pt idx="268">
                  <c:v>0.1807</c:v>
                </c:pt>
                <c:pt idx="269">
                  <c:v>0.1792</c:v>
                </c:pt>
                <c:pt idx="270">
                  <c:v>0.1777</c:v>
                </c:pt>
                <c:pt idx="271">
                  <c:v>0.17610000000000001</c:v>
                </c:pt>
                <c:pt idx="272">
                  <c:v>0.17460000000000001</c:v>
                </c:pt>
                <c:pt idx="273">
                  <c:v>0.1731</c:v>
                </c:pt>
                <c:pt idx="274">
                  <c:v>0.17169999999999999</c:v>
                </c:pt>
                <c:pt idx="275">
                  <c:v>0.17019999999999999</c:v>
                </c:pt>
                <c:pt idx="276">
                  <c:v>0.16869999999999999</c:v>
                </c:pt>
                <c:pt idx="277">
                  <c:v>0.1673</c:v>
                </c:pt>
                <c:pt idx="278">
                  <c:v>0.16589999999999999</c:v>
                </c:pt>
                <c:pt idx="279">
                  <c:v>0.16450000000000001</c:v>
                </c:pt>
                <c:pt idx="280">
                  <c:v>0.16309999999999999</c:v>
                </c:pt>
                <c:pt idx="281">
                  <c:v>0.16170000000000001</c:v>
                </c:pt>
                <c:pt idx="282">
                  <c:v>0.1603</c:v>
                </c:pt>
                <c:pt idx="283">
                  <c:v>0.15890000000000001</c:v>
                </c:pt>
                <c:pt idx="284">
                  <c:v>0.15759999999999999</c:v>
                </c:pt>
                <c:pt idx="285">
                  <c:v>0.15629999999999999</c:v>
                </c:pt>
                <c:pt idx="286">
                  <c:v>0.15490000000000001</c:v>
                </c:pt>
                <c:pt idx="287">
                  <c:v>0.15359999999999999</c:v>
                </c:pt>
                <c:pt idx="288">
                  <c:v>0.15229999999999999</c:v>
                </c:pt>
                <c:pt idx="289">
                  <c:v>0.151</c:v>
                </c:pt>
                <c:pt idx="290">
                  <c:v>0.1497</c:v>
                </c:pt>
                <c:pt idx="291">
                  <c:v>0.14849999999999999</c:v>
                </c:pt>
                <c:pt idx="292">
                  <c:v>0.1472</c:v>
                </c:pt>
                <c:pt idx="293">
                  <c:v>0.14599999999999999</c:v>
                </c:pt>
                <c:pt idx="294">
                  <c:v>0.14480000000000001</c:v>
                </c:pt>
                <c:pt idx="295">
                  <c:v>0.14349999999999999</c:v>
                </c:pt>
                <c:pt idx="296">
                  <c:v>0.14230000000000001</c:v>
                </c:pt>
                <c:pt idx="297">
                  <c:v>0.1411</c:v>
                </c:pt>
                <c:pt idx="298">
                  <c:v>0.1399</c:v>
                </c:pt>
                <c:pt idx="299">
                  <c:v>0.13880000000000001</c:v>
                </c:pt>
                <c:pt idx="300">
                  <c:v>0.1376</c:v>
                </c:pt>
                <c:pt idx="301">
                  <c:v>0.13639999999999999</c:v>
                </c:pt>
                <c:pt idx="302">
                  <c:v>0.1353</c:v>
                </c:pt>
                <c:pt idx="303">
                  <c:v>0.13420000000000001</c:v>
                </c:pt>
                <c:pt idx="304">
                  <c:v>0.13300000000000001</c:v>
                </c:pt>
                <c:pt idx="305">
                  <c:v>0.13189999999999999</c:v>
                </c:pt>
                <c:pt idx="306">
                  <c:v>0.1308</c:v>
                </c:pt>
                <c:pt idx="307">
                  <c:v>0.12970000000000001</c:v>
                </c:pt>
                <c:pt idx="308">
                  <c:v>0.12859999999999999</c:v>
                </c:pt>
                <c:pt idx="309">
                  <c:v>0.12759999999999999</c:v>
                </c:pt>
                <c:pt idx="310">
                  <c:v>0.1265</c:v>
                </c:pt>
                <c:pt idx="311">
                  <c:v>0.12540000000000001</c:v>
                </c:pt>
                <c:pt idx="312">
                  <c:v>0.1244</c:v>
                </c:pt>
                <c:pt idx="313">
                  <c:v>0.1234</c:v>
                </c:pt>
                <c:pt idx="314">
                  <c:v>0.12230000000000001</c:v>
                </c:pt>
                <c:pt idx="315">
                  <c:v>0.12130000000000001</c:v>
                </c:pt>
                <c:pt idx="316">
                  <c:v>0.1203</c:v>
                </c:pt>
                <c:pt idx="317">
                  <c:v>0.1193</c:v>
                </c:pt>
                <c:pt idx="318">
                  <c:v>0.1183</c:v>
                </c:pt>
                <c:pt idx="319">
                  <c:v>0.1173</c:v>
                </c:pt>
                <c:pt idx="320">
                  <c:v>0.1164</c:v>
                </c:pt>
                <c:pt idx="321">
                  <c:v>0.1154</c:v>
                </c:pt>
                <c:pt idx="322">
                  <c:v>0.1144</c:v>
                </c:pt>
                <c:pt idx="323">
                  <c:v>0.1135</c:v>
                </c:pt>
                <c:pt idx="324">
                  <c:v>0.11260000000000001</c:v>
                </c:pt>
                <c:pt idx="325">
                  <c:v>0.1116</c:v>
                </c:pt>
                <c:pt idx="326">
                  <c:v>0.11070000000000001</c:v>
                </c:pt>
                <c:pt idx="327">
                  <c:v>0.10979999999999999</c:v>
                </c:pt>
                <c:pt idx="328">
                  <c:v>0.1089</c:v>
                </c:pt>
                <c:pt idx="329">
                  <c:v>0.108</c:v>
                </c:pt>
                <c:pt idx="330">
                  <c:v>0.1071</c:v>
                </c:pt>
                <c:pt idx="331">
                  <c:v>0.1062</c:v>
                </c:pt>
                <c:pt idx="332">
                  <c:v>0.10539999999999999</c:v>
                </c:pt>
                <c:pt idx="333">
                  <c:v>0.1045</c:v>
                </c:pt>
                <c:pt idx="334">
                  <c:v>0.1036</c:v>
                </c:pt>
                <c:pt idx="335">
                  <c:v>0.1028</c:v>
                </c:pt>
                <c:pt idx="336">
                  <c:v>0.10199999999999999</c:v>
                </c:pt>
                <c:pt idx="337">
                  <c:v>0.1011</c:v>
                </c:pt>
                <c:pt idx="338">
                  <c:v>0.1003</c:v>
                </c:pt>
                <c:pt idx="339">
                  <c:v>9.9500000000000005E-2</c:v>
                </c:pt>
                <c:pt idx="340">
                  <c:v>9.8699999999999996E-2</c:v>
                </c:pt>
                <c:pt idx="341">
                  <c:v>9.7900000000000001E-2</c:v>
                </c:pt>
                <c:pt idx="342">
                  <c:v>9.7100000000000006E-2</c:v>
                </c:pt>
                <c:pt idx="343">
                  <c:v>9.6299999999999997E-2</c:v>
                </c:pt>
                <c:pt idx="344">
                  <c:v>9.5500000000000002E-2</c:v>
                </c:pt>
                <c:pt idx="345">
                  <c:v>9.4700000000000006E-2</c:v>
                </c:pt>
                <c:pt idx="346">
                  <c:v>9.4E-2</c:v>
                </c:pt>
                <c:pt idx="347">
                  <c:v>9.3200000000000005E-2</c:v>
                </c:pt>
                <c:pt idx="348">
                  <c:v>9.2399999999999996E-2</c:v>
                </c:pt>
                <c:pt idx="349">
                  <c:v>9.1700000000000004E-2</c:v>
                </c:pt>
                <c:pt idx="350">
                  <c:v>9.0999999999999998E-2</c:v>
                </c:pt>
                <c:pt idx="351">
                  <c:v>9.0200000000000002E-2</c:v>
                </c:pt>
                <c:pt idx="352">
                  <c:v>8.9499999999999996E-2</c:v>
                </c:pt>
                <c:pt idx="353">
                  <c:v>8.8800000000000004E-2</c:v>
                </c:pt>
                <c:pt idx="354">
                  <c:v>8.8099999999999998E-2</c:v>
                </c:pt>
                <c:pt idx="355">
                  <c:v>8.7400000000000005E-2</c:v>
                </c:pt>
                <c:pt idx="356">
                  <c:v>8.6699999999999999E-2</c:v>
                </c:pt>
                <c:pt idx="357">
                  <c:v>8.5999999999999993E-2</c:v>
                </c:pt>
                <c:pt idx="358">
                  <c:v>8.5300000000000001E-2</c:v>
                </c:pt>
                <c:pt idx="359">
                  <c:v>8.4599999999999995E-2</c:v>
                </c:pt>
                <c:pt idx="360">
                  <c:v>8.3900000000000002E-2</c:v>
                </c:pt>
                <c:pt idx="361">
                  <c:v>8.3199999999999996E-2</c:v>
                </c:pt>
                <c:pt idx="362">
                  <c:v>8.2600000000000007E-2</c:v>
                </c:pt>
                <c:pt idx="363">
                  <c:v>8.1900000000000001E-2</c:v>
                </c:pt>
                <c:pt idx="364">
                  <c:v>8.1299999999999997E-2</c:v>
                </c:pt>
                <c:pt idx="365">
                  <c:v>8.0600000000000005E-2</c:v>
                </c:pt>
                <c:pt idx="366">
                  <c:v>0.08</c:v>
                </c:pt>
                <c:pt idx="367">
                  <c:v>7.9299999999999995E-2</c:v>
                </c:pt>
                <c:pt idx="368">
                  <c:v>7.8700000000000006E-2</c:v>
                </c:pt>
                <c:pt idx="369">
                  <c:v>7.8100000000000003E-2</c:v>
                </c:pt>
                <c:pt idx="370">
                  <c:v>7.7499999999999999E-2</c:v>
                </c:pt>
                <c:pt idx="371">
                  <c:v>7.6899999999999996E-2</c:v>
                </c:pt>
                <c:pt idx="372">
                  <c:v>7.6200000000000004E-2</c:v>
                </c:pt>
                <c:pt idx="373">
                  <c:v>7.5600000000000001E-2</c:v>
                </c:pt>
                <c:pt idx="374">
                  <c:v>7.4999999999999997E-2</c:v>
                </c:pt>
                <c:pt idx="375">
                  <c:v>7.4499999999999997E-2</c:v>
                </c:pt>
                <c:pt idx="376">
                  <c:v>7.3899999999999993E-2</c:v>
                </c:pt>
                <c:pt idx="377">
                  <c:v>7.3300000000000004E-2</c:v>
                </c:pt>
                <c:pt idx="378">
                  <c:v>7.2700000000000001E-2</c:v>
                </c:pt>
                <c:pt idx="379">
                  <c:v>7.2099999999999997E-2</c:v>
                </c:pt>
                <c:pt idx="380">
                  <c:v>7.1599999999999997E-2</c:v>
                </c:pt>
                <c:pt idx="381">
                  <c:v>7.0999999999999994E-2</c:v>
                </c:pt>
                <c:pt idx="382">
                  <c:v>7.0499999999999993E-2</c:v>
                </c:pt>
                <c:pt idx="383">
                  <c:v>6.9900000000000004E-2</c:v>
                </c:pt>
                <c:pt idx="384">
                  <c:v>6.9400000000000003E-2</c:v>
                </c:pt>
                <c:pt idx="385">
                  <c:v>6.88E-2</c:v>
                </c:pt>
                <c:pt idx="386">
                  <c:v>6.83E-2</c:v>
                </c:pt>
                <c:pt idx="387">
                  <c:v>6.7699999999999996E-2</c:v>
                </c:pt>
                <c:pt idx="388">
                  <c:v>6.7199999999999996E-2</c:v>
                </c:pt>
                <c:pt idx="389">
                  <c:v>6.6699999999999995E-2</c:v>
                </c:pt>
                <c:pt idx="390">
                  <c:v>6.6199999999999995E-2</c:v>
                </c:pt>
                <c:pt idx="391">
                  <c:v>6.5699999999999995E-2</c:v>
                </c:pt>
                <c:pt idx="392">
                  <c:v>6.5199999999999994E-2</c:v>
                </c:pt>
                <c:pt idx="393">
                  <c:v>6.4699999999999994E-2</c:v>
                </c:pt>
                <c:pt idx="394">
                  <c:v>6.4199999999999993E-2</c:v>
                </c:pt>
                <c:pt idx="395">
                  <c:v>6.3700000000000007E-2</c:v>
                </c:pt>
                <c:pt idx="396">
                  <c:v>6.3200000000000006E-2</c:v>
                </c:pt>
                <c:pt idx="397">
                  <c:v>6.2700000000000006E-2</c:v>
                </c:pt>
                <c:pt idx="398">
                  <c:v>6.2199999999999998E-2</c:v>
                </c:pt>
                <c:pt idx="399">
                  <c:v>6.1699999999999998E-2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353-4BA0-952C-A7D7CC7DA4D2}"/>
            </c:ext>
          </c:extLst>
        </c:ser>
        <c:ser>
          <c:idx val="1"/>
          <c:order val="2"/>
          <c:tx>
            <c:strRef>
              <c:f>'normal shock'!$G$2</c:f>
              <c:strCache>
                <c:ptCount val="1"/>
                <c:pt idx="0">
                  <c:v>u2/u1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'normal shock'!$A$3:$A$402</c:f>
              <c:numCache>
                <c:formatCode>General</c:formatCode>
                <c:ptCount val="400"/>
                <c:pt idx="0">
                  <c:v>1.01</c:v>
                </c:pt>
                <c:pt idx="1">
                  <c:v>1.02</c:v>
                </c:pt>
                <c:pt idx="2">
                  <c:v>1.03</c:v>
                </c:pt>
                <c:pt idx="3">
                  <c:v>1.04</c:v>
                </c:pt>
                <c:pt idx="4">
                  <c:v>1.05</c:v>
                </c:pt>
                <c:pt idx="5">
                  <c:v>1.06</c:v>
                </c:pt>
                <c:pt idx="6">
                  <c:v>1.07</c:v>
                </c:pt>
                <c:pt idx="7">
                  <c:v>1.08</c:v>
                </c:pt>
                <c:pt idx="8">
                  <c:v>1.0900000000000001</c:v>
                </c:pt>
                <c:pt idx="9">
                  <c:v>1.1000000000000001</c:v>
                </c:pt>
                <c:pt idx="10">
                  <c:v>1.1100000000000001</c:v>
                </c:pt>
                <c:pt idx="11">
                  <c:v>1.1200000000000001</c:v>
                </c:pt>
                <c:pt idx="12">
                  <c:v>1.1299999999999999</c:v>
                </c:pt>
                <c:pt idx="13">
                  <c:v>1.1399999999999999</c:v>
                </c:pt>
                <c:pt idx="14">
                  <c:v>1.1499999999999999</c:v>
                </c:pt>
                <c:pt idx="15">
                  <c:v>1.1599999999999999</c:v>
                </c:pt>
                <c:pt idx="16">
                  <c:v>1.17</c:v>
                </c:pt>
                <c:pt idx="17">
                  <c:v>1.18</c:v>
                </c:pt>
                <c:pt idx="18">
                  <c:v>1.19</c:v>
                </c:pt>
                <c:pt idx="19">
                  <c:v>1.2</c:v>
                </c:pt>
                <c:pt idx="20">
                  <c:v>1.21</c:v>
                </c:pt>
                <c:pt idx="21">
                  <c:v>1.22</c:v>
                </c:pt>
                <c:pt idx="22">
                  <c:v>1.23</c:v>
                </c:pt>
                <c:pt idx="23">
                  <c:v>1.24</c:v>
                </c:pt>
                <c:pt idx="24">
                  <c:v>1.25</c:v>
                </c:pt>
                <c:pt idx="25">
                  <c:v>1.26</c:v>
                </c:pt>
                <c:pt idx="26">
                  <c:v>1.27</c:v>
                </c:pt>
                <c:pt idx="27">
                  <c:v>1.28</c:v>
                </c:pt>
                <c:pt idx="28">
                  <c:v>1.29</c:v>
                </c:pt>
                <c:pt idx="29">
                  <c:v>1.3</c:v>
                </c:pt>
                <c:pt idx="30">
                  <c:v>1.31</c:v>
                </c:pt>
                <c:pt idx="31">
                  <c:v>1.32</c:v>
                </c:pt>
                <c:pt idx="32">
                  <c:v>1.33</c:v>
                </c:pt>
                <c:pt idx="33">
                  <c:v>1.34</c:v>
                </c:pt>
                <c:pt idx="34">
                  <c:v>1.35</c:v>
                </c:pt>
                <c:pt idx="35">
                  <c:v>1.36</c:v>
                </c:pt>
                <c:pt idx="36">
                  <c:v>1.37</c:v>
                </c:pt>
                <c:pt idx="37">
                  <c:v>1.38</c:v>
                </c:pt>
                <c:pt idx="38">
                  <c:v>1.39</c:v>
                </c:pt>
                <c:pt idx="39">
                  <c:v>1.4</c:v>
                </c:pt>
                <c:pt idx="40">
                  <c:v>1.41</c:v>
                </c:pt>
                <c:pt idx="41">
                  <c:v>1.42</c:v>
                </c:pt>
                <c:pt idx="42">
                  <c:v>1.43</c:v>
                </c:pt>
                <c:pt idx="43">
                  <c:v>1.44</c:v>
                </c:pt>
                <c:pt idx="44">
                  <c:v>1.45</c:v>
                </c:pt>
                <c:pt idx="45">
                  <c:v>1.46</c:v>
                </c:pt>
                <c:pt idx="46">
                  <c:v>1.47</c:v>
                </c:pt>
                <c:pt idx="47">
                  <c:v>1.48</c:v>
                </c:pt>
                <c:pt idx="48">
                  <c:v>1.49</c:v>
                </c:pt>
                <c:pt idx="49">
                  <c:v>1.5</c:v>
                </c:pt>
                <c:pt idx="50">
                  <c:v>1.51</c:v>
                </c:pt>
                <c:pt idx="51">
                  <c:v>1.52</c:v>
                </c:pt>
                <c:pt idx="52">
                  <c:v>1.53</c:v>
                </c:pt>
                <c:pt idx="53">
                  <c:v>1.54</c:v>
                </c:pt>
                <c:pt idx="54">
                  <c:v>1.55</c:v>
                </c:pt>
                <c:pt idx="55">
                  <c:v>1.56</c:v>
                </c:pt>
                <c:pt idx="56">
                  <c:v>1.57</c:v>
                </c:pt>
                <c:pt idx="57">
                  <c:v>1.58</c:v>
                </c:pt>
                <c:pt idx="58">
                  <c:v>1.59</c:v>
                </c:pt>
                <c:pt idx="59">
                  <c:v>1.6</c:v>
                </c:pt>
                <c:pt idx="60">
                  <c:v>1.61</c:v>
                </c:pt>
                <c:pt idx="61">
                  <c:v>1.62</c:v>
                </c:pt>
                <c:pt idx="62">
                  <c:v>1.63</c:v>
                </c:pt>
                <c:pt idx="63">
                  <c:v>1.64</c:v>
                </c:pt>
                <c:pt idx="64">
                  <c:v>1.65</c:v>
                </c:pt>
                <c:pt idx="65">
                  <c:v>1.66</c:v>
                </c:pt>
                <c:pt idx="66">
                  <c:v>1.67</c:v>
                </c:pt>
                <c:pt idx="67">
                  <c:v>1.68</c:v>
                </c:pt>
                <c:pt idx="68">
                  <c:v>1.69</c:v>
                </c:pt>
                <c:pt idx="69">
                  <c:v>1.7</c:v>
                </c:pt>
                <c:pt idx="70">
                  <c:v>1.71</c:v>
                </c:pt>
                <c:pt idx="71">
                  <c:v>1.72</c:v>
                </c:pt>
                <c:pt idx="72">
                  <c:v>1.73</c:v>
                </c:pt>
                <c:pt idx="73">
                  <c:v>1.74</c:v>
                </c:pt>
                <c:pt idx="74">
                  <c:v>1.75</c:v>
                </c:pt>
                <c:pt idx="75">
                  <c:v>1.76</c:v>
                </c:pt>
                <c:pt idx="76">
                  <c:v>1.77</c:v>
                </c:pt>
                <c:pt idx="77">
                  <c:v>1.78</c:v>
                </c:pt>
                <c:pt idx="78">
                  <c:v>1.79</c:v>
                </c:pt>
                <c:pt idx="79">
                  <c:v>1.8</c:v>
                </c:pt>
                <c:pt idx="80">
                  <c:v>1.81</c:v>
                </c:pt>
                <c:pt idx="81">
                  <c:v>1.82</c:v>
                </c:pt>
                <c:pt idx="82">
                  <c:v>1.83</c:v>
                </c:pt>
                <c:pt idx="83">
                  <c:v>1.84</c:v>
                </c:pt>
                <c:pt idx="84">
                  <c:v>1.85</c:v>
                </c:pt>
                <c:pt idx="85">
                  <c:v>1.86</c:v>
                </c:pt>
                <c:pt idx="86">
                  <c:v>1.87</c:v>
                </c:pt>
                <c:pt idx="87">
                  <c:v>1.88</c:v>
                </c:pt>
                <c:pt idx="88">
                  <c:v>1.89</c:v>
                </c:pt>
                <c:pt idx="89">
                  <c:v>1.9</c:v>
                </c:pt>
                <c:pt idx="90">
                  <c:v>1.91</c:v>
                </c:pt>
                <c:pt idx="91">
                  <c:v>1.92</c:v>
                </c:pt>
                <c:pt idx="92">
                  <c:v>1.93</c:v>
                </c:pt>
                <c:pt idx="93">
                  <c:v>1.94</c:v>
                </c:pt>
                <c:pt idx="94">
                  <c:v>1.95</c:v>
                </c:pt>
                <c:pt idx="95">
                  <c:v>1.96</c:v>
                </c:pt>
                <c:pt idx="96">
                  <c:v>1.97</c:v>
                </c:pt>
                <c:pt idx="97">
                  <c:v>1.98</c:v>
                </c:pt>
                <c:pt idx="98">
                  <c:v>1.99</c:v>
                </c:pt>
                <c:pt idx="99">
                  <c:v>2</c:v>
                </c:pt>
                <c:pt idx="100">
                  <c:v>2.0099999999999998</c:v>
                </c:pt>
                <c:pt idx="101">
                  <c:v>2.02</c:v>
                </c:pt>
                <c:pt idx="102">
                  <c:v>2.0299999999999998</c:v>
                </c:pt>
                <c:pt idx="103">
                  <c:v>2.04</c:v>
                </c:pt>
                <c:pt idx="104">
                  <c:v>2.0499999999999998</c:v>
                </c:pt>
                <c:pt idx="105">
                  <c:v>2.06</c:v>
                </c:pt>
                <c:pt idx="106">
                  <c:v>2.0699999999999998</c:v>
                </c:pt>
                <c:pt idx="107">
                  <c:v>2.08</c:v>
                </c:pt>
                <c:pt idx="108">
                  <c:v>2.09</c:v>
                </c:pt>
                <c:pt idx="109">
                  <c:v>2.1</c:v>
                </c:pt>
                <c:pt idx="110">
                  <c:v>2.11</c:v>
                </c:pt>
                <c:pt idx="111">
                  <c:v>2.12</c:v>
                </c:pt>
                <c:pt idx="112">
                  <c:v>2.13</c:v>
                </c:pt>
                <c:pt idx="113">
                  <c:v>2.14</c:v>
                </c:pt>
                <c:pt idx="114">
                  <c:v>2.15</c:v>
                </c:pt>
                <c:pt idx="115">
                  <c:v>2.16</c:v>
                </c:pt>
                <c:pt idx="116">
                  <c:v>2.17</c:v>
                </c:pt>
                <c:pt idx="117">
                  <c:v>2.1800000000000002</c:v>
                </c:pt>
                <c:pt idx="118">
                  <c:v>2.19</c:v>
                </c:pt>
                <c:pt idx="119">
                  <c:v>2.2000000000000002</c:v>
                </c:pt>
                <c:pt idx="120">
                  <c:v>2.21</c:v>
                </c:pt>
                <c:pt idx="121">
                  <c:v>2.2200000000000002</c:v>
                </c:pt>
                <c:pt idx="122">
                  <c:v>2.23</c:v>
                </c:pt>
                <c:pt idx="123">
                  <c:v>2.2400000000000002</c:v>
                </c:pt>
                <c:pt idx="124">
                  <c:v>2.25</c:v>
                </c:pt>
                <c:pt idx="125">
                  <c:v>2.2599999999999998</c:v>
                </c:pt>
                <c:pt idx="126">
                  <c:v>2.27</c:v>
                </c:pt>
                <c:pt idx="127">
                  <c:v>2.2799999999999998</c:v>
                </c:pt>
                <c:pt idx="128">
                  <c:v>2.29</c:v>
                </c:pt>
                <c:pt idx="129">
                  <c:v>2.2999999999999998</c:v>
                </c:pt>
                <c:pt idx="130">
                  <c:v>2.31</c:v>
                </c:pt>
                <c:pt idx="131">
                  <c:v>2.3199999999999998</c:v>
                </c:pt>
                <c:pt idx="132">
                  <c:v>2.33</c:v>
                </c:pt>
                <c:pt idx="133">
                  <c:v>2.34</c:v>
                </c:pt>
                <c:pt idx="134">
                  <c:v>2.35</c:v>
                </c:pt>
                <c:pt idx="135">
                  <c:v>2.36</c:v>
                </c:pt>
                <c:pt idx="136">
                  <c:v>2.37</c:v>
                </c:pt>
                <c:pt idx="137">
                  <c:v>2.38</c:v>
                </c:pt>
                <c:pt idx="138">
                  <c:v>2.39</c:v>
                </c:pt>
                <c:pt idx="139">
                  <c:v>2.4</c:v>
                </c:pt>
                <c:pt idx="140">
                  <c:v>2.41</c:v>
                </c:pt>
                <c:pt idx="141">
                  <c:v>2.42</c:v>
                </c:pt>
                <c:pt idx="142">
                  <c:v>2.4300000000000002</c:v>
                </c:pt>
                <c:pt idx="143">
                  <c:v>2.44</c:v>
                </c:pt>
                <c:pt idx="144">
                  <c:v>2.4500000000000002</c:v>
                </c:pt>
                <c:pt idx="145">
                  <c:v>2.46</c:v>
                </c:pt>
                <c:pt idx="146">
                  <c:v>2.4700000000000002</c:v>
                </c:pt>
                <c:pt idx="147">
                  <c:v>2.48</c:v>
                </c:pt>
                <c:pt idx="148">
                  <c:v>2.4900000000000002</c:v>
                </c:pt>
                <c:pt idx="149">
                  <c:v>2.5</c:v>
                </c:pt>
                <c:pt idx="150">
                  <c:v>2.5099999999999998</c:v>
                </c:pt>
                <c:pt idx="151">
                  <c:v>2.52</c:v>
                </c:pt>
                <c:pt idx="152">
                  <c:v>2.5299999999999998</c:v>
                </c:pt>
                <c:pt idx="153">
                  <c:v>2.54</c:v>
                </c:pt>
                <c:pt idx="154">
                  <c:v>2.5499999999999998</c:v>
                </c:pt>
                <c:pt idx="155">
                  <c:v>2.56</c:v>
                </c:pt>
                <c:pt idx="156">
                  <c:v>2.57</c:v>
                </c:pt>
                <c:pt idx="157">
                  <c:v>2.58</c:v>
                </c:pt>
                <c:pt idx="158">
                  <c:v>2.59</c:v>
                </c:pt>
                <c:pt idx="159">
                  <c:v>2.6</c:v>
                </c:pt>
                <c:pt idx="160">
                  <c:v>2.61</c:v>
                </c:pt>
                <c:pt idx="161">
                  <c:v>2.62</c:v>
                </c:pt>
                <c:pt idx="162">
                  <c:v>2.63</c:v>
                </c:pt>
                <c:pt idx="163">
                  <c:v>2.64</c:v>
                </c:pt>
                <c:pt idx="164">
                  <c:v>2.65</c:v>
                </c:pt>
                <c:pt idx="165">
                  <c:v>2.66</c:v>
                </c:pt>
                <c:pt idx="166">
                  <c:v>2.67</c:v>
                </c:pt>
                <c:pt idx="167">
                  <c:v>2.68</c:v>
                </c:pt>
                <c:pt idx="168">
                  <c:v>2.69</c:v>
                </c:pt>
                <c:pt idx="169">
                  <c:v>2.7</c:v>
                </c:pt>
                <c:pt idx="170">
                  <c:v>2.71</c:v>
                </c:pt>
                <c:pt idx="171">
                  <c:v>2.72</c:v>
                </c:pt>
                <c:pt idx="172">
                  <c:v>2.73</c:v>
                </c:pt>
                <c:pt idx="173">
                  <c:v>2.74</c:v>
                </c:pt>
                <c:pt idx="174">
                  <c:v>2.75</c:v>
                </c:pt>
                <c:pt idx="175">
                  <c:v>2.76</c:v>
                </c:pt>
                <c:pt idx="176">
                  <c:v>2.77</c:v>
                </c:pt>
                <c:pt idx="177">
                  <c:v>2.78</c:v>
                </c:pt>
                <c:pt idx="178">
                  <c:v>2.79</c:v>
                </c:pt>
                <c:pt idx="179">
                  <c:v>2.8</c:v>
                </c:pt>
                <c:pt idx="180">
                  <c:v>2.81</c:v>
                </c:pt>
                <c:pt idx="181">
                  <c:v>2.82</c:v>
                </c:pt>
                <c:pt idx="182">
                  <c:v>2.83</c:v>
                </c:pt>
                <c:pt idx="183">
                  <c:v>2.84</c:v>
                </c:pt>
                <c:pt idx="184">
                  <c:v>2.85</c:v>
                </c:pt>
                <c:pt idx="185">
                  <c:v>2.86</c:v>
                </c:pt>
                <c:pt idx="186">
                  <c:v>2.87</c:v>
                </c:pt>
                <c:pt idx="187">
                  <c:v>2.88</c:v>
                </c:pt>
                <c:pt idx="188">
                  <c:v>2.89</c:v>
                </c:pt>
                <c:pt idx="189">
                  <c:v>2.9</c:v>
                </c:pt>
                <c:pt idx="190">
                  <c:v>2.91</c:v>
                </c:pt>
                <c:pt idx="191">
                  <c:v>2.92</c:v>
                </c:pt>
                <c:pt idx="192">
                  <c:v>2.93</c:v>
                </c:pt>
                <c:pt idx="193">
                  <c:v>2.94</c:v>
                </c:pt>
                <c:pt idx="194">
                  <c:v>2.95</c:v>
                </c:pt>
                <c:pt idx="195">
                  <c:v>2.96</c:v>
                </c:pt>
                <c:pt idx="196">
                  <c:v>2.97</c:v>
                </c:pt>
                <c:pt idx="197">
                  <c:v>2.98</c:v>
                </c:pt>
                <c:pt idx="198">
                  <c:v>2.99</c:v>
                </c:pt>
                <c:pt idx="199">
                  <c:v>3</c:v>
                </c:pt>
                <c:pt idx="200">
                  <c:v>3.01</c:v>
                </c:pt>
                <c:pt idx="201">
                  <c:v>3.02</c:v>
                </c:pt>
                <c:pt idx="202">
                  <c:v>3.03</c:v>
                </c:pt>
                <c:pt idx="203">
                  <c:v>3.04</c:v>
                </c:pt>
                <c:pt idx="204">
                  <c:v>3.05</c:v>
                </c:pt>
                <c:pt idx="205">
                  <c:v>3.06</c:v>
                </c:pt>
                <c:pt idx="206">
                  <c:v>3.07</c:v>
                </c:pt>
                <c:pt idx="207">
                  <c:v>3.08</c:v>
                </c:pt>
                <c:pt idx="208">
                  <c:v>3.09</c:v>
                </c:pt>
                <c:pt idx="209">
                  <c:v>3.1</c:v>
                </c:pt>
                <c:pt idx="210">
                  <c:v>3.11</c:v>
                </c:pt>
                <c:pt idx="211">
                  <c:v>3.12</c:v>
                </c:pt>
                <c:pt idx="212">
                  <c:v>3.13</c:v>
                </c:pt>
                <c:pt idx="213">
                  <c:v>3.14</c:v>
                </c:pt>
                <c:pt idx="214">
                  <c:v>3.15</c:v>
                </c:pt>
                <c:pt idx="215">
                  <c:v>3.16</c:v>
                </c:pt>
                <c:pt idx="216">
                  <c:v>3.17</c:v>
                </c:pt>
                <c:pt idx="217">
                  <c:v>3.18</c:v>
                </c:pt>
                <c:pt idx="218">
                  <c:v>3.19</c:v>
                </c:pt>
                <c:pt idx="219">
                  <c:v>3.2</c:v>
                </c:pt>
                <c:pt idx="220">
                  <c:v>3.21</c:v>
                </c:pt>
                <c:pt idx="221">
                  <c:v>3.22</c:v>
                </c:pt>
                <c:pt idx="222">
                  <c:v>3.23</c:v>
                </c:pt>
                <c:pt idx="223">
                  <c:v>3.24</c:v>
                </c:pt>
                <c:pt idx="224">
                  <c:v>3.25</c:v>
                </c:pt>
                <c:pt idx="225">
                  <c:v>3.26</c:v>
                </c:pt>
                <c:pt idx="226">
                  <c:v>3.27</c:v>
                </c:pt>
                <c:pt idx="227">
                  <c:v>3.28</c:v>
                </c:pt>
                <c:pt idx="228">
                  <c:v>3.29</c:v>
                </c:pt>
                <c:pt idx="229">
                  <c:v>3.3</c:v>
                </c:pt>
                <c:pt idx="230">
                  <c:v>3.31</c:v>
                </c:pt>
                <c:pt idx="231">
                  <c:v>3.32</c:v>
                </c:pt>
                <c:pt idx="232">
                  <c:v>3.33</c:v>
                </c:pt>
                <c:pt idx="233">
                  <c:v>3.34</c:v>
                </c:pt>
                <c:pt idx="234">
                  <c:v>3.35</c:v>
                </c:pt>
                <c:pt idx="235">
                  <c:v>3.36</c:v>
                </c:pt>
                <c:pt idx="236">
                  <c:v>3.37</c:v>
                </c:pt>
                <c:pt idx="237">
                  <c:v>3.38</c:v>
                </c:pt>
                <c:pt idx="238">
                  <c:v>3.39</c:v>
                </c:pt>
                <c:pt idx="239">
                  <c:v>3.4</c:v>
                </c:pt>
                <c:pt idx="240">
                  <c:v>3.41</c:v>
                </c:pt>
                <c:pt idx="241">
                  <c:v>3.42</c:v>
                </c:pt>
                <c:pt idx="242">
                  <c:v>3.43</c:v>
                </c:pt>
                <c:pt idx="243">
                  <c:v>3.44</c:v>
                </c:pt>
                <c:pt idx="244">
                  <c:v>3.45</c:v>
                </c:pt>
                <c:pt idx="245">
                  <c:v>3.46</c:v>
                </c:pt>
                <c:pt idx="246">
                  <c:v>3.47</c:v>
                </c:pt>
                <c:pt idx="247">
                  <c:v>3.48</c:v>
                </c:pt>
                <c:pt idx="248">
                  <c:v>3.49</c:v>
                </c:pt>
                <c:pt idx="249">
                  <c:v>3.5</c:v>
                </c:pt>
                <c:pt idx="250">
                  <c:v>3.51</c:v>
                </c:pt>
                <c:pt idx="251">
                  <c:v>3.52</c:v>
                </c:pt>
                <c:pt idx="252">
                  <c:v>3.53</c:v>
                </c:pt>
                <c:pt idx="253">
                  <c:v>3.54</c:v>
                </c:pt>
                <c:pt idx="254">
                  <c:v>3.55</c:v>
                </c:pt>
                <c:pt idx="255">
                  <c:v>3.56</c:v>
                </c:pt>
                <c:pt idx="256">
                  <c:v>3.57</c:v>
                </c:pt>
                <c:pt idx="257">
                  <c:v>3.58</c:v>
                </c:pt>
                <c:pt idx="258">
                  <c:v>3.59</c:v>
                </c:pt>
                <c:pt idx="259">
                  <c:v>3.6</c:v>
                </c:pt>
                <c:pt idx="260">
                  <c:v>3.61</c:v>
                </c:pt>
                <c:pt idx="261">
                  <c:v>3.62</c:v>
                </c:pt>
                <c:pt idx="262">
                  <c:v>3.63</c:v>
                </c:pt>
                <c:pt idx="263">
                  <c:v>3.64</c:v>
                </c:pt>
                <c:pt idx="264">
                  <c:v>3.65</c:v>
                </c:pt>
                <c:pt idx="265">
                  <c:v>3.66</c:v>
                </c:pt>
                <c:pt idx="266">
                  <c:v>3.67</c:v>
                </c:pt>
                <c:pt idx="267">
                  <c:v>3.68</c:v>
                </c:pt>
                <c:pt idx="268">
                  <c:v>3.69</c:v>
                </c:pt>
                <c:pt idx="269">
                  <c:v>3.7</c:v>
                </c:pt>
                <c:pt idx="270">
                  <c:v>3.71</c:v>
                </c:pt>
                <c:pt idx="271">
                  <c:v>3.72</c:v>
                </c:pt>
                <c:pt idx="272">
                  <c:v>3.73</c:v>
                </c:pt>
                <c:pt idx="273">
                  <c:v>3.74</c:v>
                </c:pt>
                <c:pt idx="274">
                  <c:v>3.75</c:v>
                </c:pt>
                <c:pt idx="275">
                  <c:v>3.76</c:v>
                </c:pt>
                <c:pt idx="276">
                  <c:v>3.77</c:v>
                </c:pt>
                <c:pt idx="277">
                  <c:v>3.78</c:v>
                </c:pt>
                <c:pt idx="278">
                  <c:v>3.79</c:v>
                </c:pt>
                <c:pt idx="279">
                  <c:v>3.8</c:v>
                </c:pt>
                <c:pt idx="280">
                  <c:v>3.81</c:v>
                </c:pt>
                <c:pt idx="281">
                  <c:v>3.82</c:v>
                </c:pt>
                <c:pt idx="282">
                  <c:v>3.83</c:v>
                </c:pt>
                <c:pt idx="283">
                  <c:v>3.84</c:v>
                </c:pt>
                <c:pt idx="284">
                  <c:v>3.85</c:v>
                </c:pt>
                <c:pt idx="285">
                  <c:v>3.86</c:v>
                </c:pt>
                <c:pt idx="286">
                  <c:v>3.87</c:v>
                </c:pt>
                <c:pt idx="287">
                  <c:v>3.88</c:v>
                </c:pt>
                <c:pt idx="288">
                  <c:v>3.89</c:v>
                </c:pt>
                <c:pt idx="289">
                  <c:v>3.9</c:v>
                </c:pt>
                <c:pt idx="290">
                  <c:v>3.91</c:v>
                </c:pt>
                <c:pt idx="291">
                  <c:v>3.92</c:v>
                </c:pt>
                <c:pt idx="292">
                  <c:v>3.93</c:v>
                </c:pt>
                <c:pt idx="293">
                  <c:v>3.94</c:v>
                </c:pt>
                <c:pt idx="294">
                  <c:v>3.95</c:v>
                </c:pt>
                <c:pt idx="295">
                  <c:v>3.96</c:v>
                </c:pt>
                <c:pt idx="296">
                  <c:v>3.97</c:v>
                </c:pt>
                <c:pt idx="297">
                  <c:v>3.98</c:v>
                </c:pt>
                <c:pt idx="298">
                  <c:v>3.99</c:v>
                </c:pt>
                <c:pt idx="299">
                  <c:v>4</c:v>
                </c:pt>
                <c:pt idx="300">
                  <c:v>4.01</c:v>
                </c:pt>
                <c:pt idx="301">
                  <c:v>4.0199999999999996</c:v>
                </c:pt>
                <c:pt idx="302">
                  <c:v>4.03</c:v>
                </c:pt>
                <c:pt idx="303">
                  <c:v>4.04</c:v>
                </c:pt>
                <c:pt idx="304">
                  <c:v>4.05</c:v>
                </c:pt>
                <c:pt idx="305">
                  <c:v>4.0599999999999996</c:v>
                </c:pt>
                <c:pt idx="306">
                  <c:v>4.07</c:v>
                </c:pt>
                <c:pt idx="307">
                  <c:v>4.08</c:v>
                </c:pt>
                <c:pt idx="308">
                  <c:v>4.09</c:v>
                </c:pt>
                <c:pt idx="309">
                  <c:v>4.0999999999999996</c:v>
                </c:pt>
                <c:pt idx="310">
                  <c:v>4.1100000000000003</c:v>
                </c:pt>
                <c:pt idx="311">
                  <c:v>4.12</c:v>
                </c:pt>
                <c:pt idx="312">
                  <c:v>4.13</c:v>
                </c:pt>
                <c:pt idx="313">
                  <c:v>4.1399999999999997</c:v>
                </c:pt>
                <c:pt idx="314">
                  <c:v>4.1500000000000004</c:v>
                </c:pt>
                <c:pt idx="315">
                  <c:v>4.16</c:v>
                </c:pt>
                <c:pt idx="316">
                  <c:v>4.17</c:v>
                </c:pt>
                <c:pt idx="317">
                  <c:v>4.18</c:v>
                </c:pt>
                <c:pt idx="318">
                  <c:v>4.1900000000000004</c:v>
                </c:pt>
                <c:pt idx="319">
                  <c:v>4.2</c:v>
                </c:pt>
                <c:pt idx="320">
                  <c:v>4.21</c:v>
                </c:pt>
                <c:pt idx="321">
                  <c:v>4.22</c:v>
                </c:pt>
                <c:pt idx="322">
                  <c:v>4.2300000000000004</c:v>
                </c:pt>
                <c:pt idx="323">
                  <c:v>4.24</c:v>
                </c:pt>
                <c:pt idx="324">
                  <c:v>4.25</c:v>
                </c:pt>
                <c:pt idx="325">
                  <c:v>4.26</c:v>
                </c:pt>
                <c:pt idx="326">
                  <c:v>4.2699999999999996</c:v>
                </c:pt>
                <c:pt idx="327">
                  <c:v>4.28</c:v>
                </c:pt>
                <c:pt idx="328">
                  <c:v>4.29</c:v>
                </c:pt>
                <c:pt idx="329">
                  <c:v>4.3</c:v>
                </c:pt>
                <c:pt idx="330">
                  <c:v>4.3099999999999996</c:v>
                </c:pt>
                <c:pt idx="331">
                  <c:v>4.32</c:v>
                </c:pt>
                <c:pt idx="332">
                  <c:v>4.33</c:v>
                </c:pt>
                <c:pt idx="333">
                  <c:v>4.34</c:v>
                </c:pt>
                <c:pt idx="334">
                  <c:v>4.3499999999999996</c:v>
                </c:pt>
                <c:pt idx="335">
                  <c:v>4.3600000000000003</c:v>
                </c:pt>
                <c:pt idx="336">
                  <c:v>4.37</c:v>
                </c:pt>
                <c:pt idx="337">
                  <c:v>4.38</c:v>
                </c:pt>
                <c:pt idx="338">
                  <c:v>4.3899999999999997</c:v>
                </c:pt>
                <c:pt idx="339">
                  <c:v>4.4000000000000004</c:v>
                </c:pt>
                <c:pt idx="340">
                  <c:v>4.41</c:v>
                </c:pt>
                <c:pt idx="341">
                  <c:v>4.42</c:v>
                </c:pt>
                <c:pt idx="342">
                  <c:v>4.43</c:v>
                </c:pt>
                <c:pt idx="343">
                  <c:v>4.4400000000000004</c:v>
                </c:pt>
                <c:pt idx="344">
                  <c:v>4.45</c:v>
                </c:pt>
                <c:pt idx="345">
                  <c:v>4.46</c:v>
                </c:pt>
                <c:pt idx="346">
                  <c:v>4.47</c:v>
                </c:pt>
                <c:pt idx="347">
                  <c:v>4.4800000000000004</c:v>
                </c:pt>
                <c:pt idx="348">
                  <c:v>4.49</c:v>
                </c:pt>
                <c:pt idx="349">
                  <c:v>4.5</c:v>
                </c:pt>
                <c:pt idx="350">
                  <c:v>4.51</c:v>
                </c:pt>
                <c:pt idx="351">
                  <c:v>4.5199999999999996</c:v>
                </c:pt>
                <c:pt idx="352">
                  <c:v>4.53</c:v>
                </c:pt>
                <c:pt idx="353">
                  <c:v>4.54</c:v>
                </c:pt>
                <c:pt idx="354">
                  <c:v>4.55</c:v>
                </c:pt>
                <c:pt idx="355">
                  <c:v>4.5599999999999996</c:v>
                </c:pt>
                <c:pt idx="356">
                  <c:v>4.57</c:v>
                </c:pt>
                <c:pt idx="357">
                  <c:v>4.58</c:v>
                </c:pt>
                <c:pt idx="358">
                  <c:v>4.59</c:v>
                </c:pt>
                <c:pt idx="359">
                  <c:v>4.5999999999999996</c:v>
                </c:pt>
                <c:pt idx="360">
                  <c:v>4.6100000000000003</c:v>
                </c:pt>
                <c:pt idx="361">
                  <c:v>4.62</c:v>
                </c:pt>
                <c:pt idx="362">
                  <c:v>4.63</c:v>
                </c:pt>
                <c:pt idx="363">
                  <c:v>4.6399999999999997</c:v>
                </c:pt>
                <c:pt idx="364">
                  <c:v>4.6500000000000004</c:v>
                </c:pt>
                <c:pt idx="365">
                  <c:v>4.66</c:v>
                </c:pt>
                <c:pt idx="366">
                  <c:v>4.67</c:v>
                </c:pt>
                <c:pt idx="367">
                  <c:v>4.68</c:v>
                </c:pt>
                <c:pt idx="368">
                  <c:v>4.6900000000000004</c:v>
                </c:pt>
                <c:pt idx="369">
                  <c:v>4.7</c:v>
                </c:pt>
                <c:pt idx="370">
                  <c:v>4.71</c:v>
                </c:pt>
                <c:pt idx="371">
                  <c:v>4.72</c:v>
                </c:pt>
                <c:pt idx="372">
                  <c:v>4.7300000000000004</c:v>
                </c:pt>
                <c:pt idx="373">
                  <c:v>4.74</c:v>
                </c:pt>
                <c:pt idx="374">
                  <c:v>4.75</c:v>
                </c:pt>
                <c:pt idx="375">
                  <c:v>4.76</c:v>
                </c:pt>
                <c:pt idx="376">
                  <c:v>4.7699999999999996</c:v>
                </c:pt>
                <c:pt idx="377">
                  <c:v>4.78</c:v>
                </c:pt>
                <c:pt idx="378">
                  <c:v>4.79</c:v>
                </c:pt>
                <c:pt idx="379">
                  <c:v>4.8</c:v>
                </c:pt>
                <c:pt idx="380">
                  <c:v>4.8099999999999996</c:v>
                </c:pt>
                <c:pt idx="381">
                  <c:v>4.82</c:v>
                </c:pt>
                <c:pt idx="382">
                  <c:v>4.83</c:v>
                </c:pt>
                <c:pt idx="383">
                  <c:v>4.84</c:v>
                </c:pt>
                <c:pt idx="384">
                  <c:v>4.8499999999999996</c:v>
                </c:pt>
                <c:pt idx="385">
                  <c:v>4.8600000000000003</c:v>
                </c:pt>
                <c:pt idx="386">
                  <c:v>4.87</c:v>
                </c:pt>
                <c:pt idx="387">
                  <c:v>4.88</c:v>
                </c:pt>
                <c:pt idx="388">
                  <c:v>4.8899999999999997</c:v>
                </c:pt>
                <c:pt idx="389">
                  <c:v>4.9000000000000004</c:v>
                </c:pt>
                <c:pt idx="390">
                  <c:v>4.91</c:v>
                </c:pt>
                <c:pt idx="391">
                  <c:v>4.92</c:v>
                </c:pt>
                <c:pt idx="392">
                  <c:v>4.93</c:v>
                </c:pt>
                <c:pt idx="393">
                  <c:v>4.9400000000000004</c:v>
                </c:pt>
                <c:pt idx="394">
                  <c:v>4.95</c:v>
                </c:pt>
                <c:pt idx="395">
                  <c:v>4.96</c:v>
                </c:pt>
                <c:pt idx="396">
                  <c:v>4.97</c:v>
                </c:pt>
                <c:pt idx="397">
                  <c:v>4.9800000000000004</c:v>
                </c:pt>
                <c:pt idx="398">
                  <c:v>4.99</c:v>
                </c:pt>
                <c:pt idx="399">
                  <c:v>5</c:v>
                </c:pt>
              </c:numCache>
            </c:numRef>
          </c:xVal>
          <c:yVal>
            <c:numRef>
              <c:f>'normal shock'!$G$3:$G$402</c:f>
              <c:numCache>
                <c:formatCode>General</c:formatCode>
                <c:ptCount val="400"/>
                <c:pt idx="0">
                  <c:v>0.98352668972580493</c:v>
                </c:pt>
                <c:pt idx="1">
                  <c:v>0.96759812206152707</c:v>
                </c:pt>
                <c:pt idx="2">
                  <c:v>0.95220170074758248</c:v>
                </c:pt>
                <c:pt idx="3">
                  <c:v>0.93708480806168237</c:v>
                </c:pt>
                <c:pt idx="4">
                  <c:v>0.92248069240123443</c:v>
                </c:pt>
                <c:pt idx="5">
                  <c:v>0.90828172644611838</c:v>
                </c:pt>
                <c:pt idx="6">
                  <c:v>0.89457424339735603</c:v>
                </c:pt>
                <c:pt idx="7">
                  <c:v>0.88111572055700393</c:v>
                </c:pt>
                <c:pt idx="8">
                  <c:v>0.86803734408028366</c:v>
                </c:pt>
                <c:pt idx="9">
                  <c:v>0.85538438156661434</c:v>
                </c:pt>
                <c:pt idx="10">
                  <c:v>0.8430416726784109</c:v>
                </c:pt>
                <c:pt idx="11">
                  <c:v>0.83101622511420359</c:v>
                </c:pt>
                <c:pt idx="12">
                  <c:v>0.81928622254316996</c:v>
                </c:pt>
                <c:pt idx="13">
                  <c:v>0.80786118051346523</c:v>
                </c:pt>
                <c:pt idx="14">
                  <c:v>0.79677249470446743</c:v>
                </c:pt>
                <c:pt idx="15">
                  <c:v>0.78601323830311698</c:v>
                </c:pt>
                <c:pt idx="16">
                  <c:v>0.77548669402425208</c:v>
                </c:pt>
                <c:pt idx="17">
                  <c:v>0.76515360692883616</c:v>
                </c:pt>
                <c:pt idx="18">
                  <c:v>0.75516742028280848</c:v>
                </c:pt>
                <c:pt idx="19">
                  <c:v>0.74539854529864313</c:v>
                </c:pt>
                <c:pt idx="20">
                  <c:v>0.73584250920092109</c:v>
                </c:pt>
                <c:pt idx="21">
                  <c:v>0.72655066817196134</c:v>
                </c:pt>
                <c:pt idx="22">
                  <c:v>0.71749461322019703</c:v>
                </c:pt>
                <c:pt idx="23">
                  <c:v>0.70863786107186721</c:v>
                </c:pt>
                <c:pt idx="24">
                  <c:v>0.69997648890527753</c:v>
                </c:pt>
                <c:pt idx="25">
                  <c:v>0.69159238139685497</c:v>
                </c:pt>
                <c:pt idx="26">
                  <c:v>0.68331002657913975</c:v>
                </c:pt>
                <c:pt idx="27">
                  <c:v>0.67529678937458593</c:v>
                </c:pt>
                <c:pt idx="28">
                  <c:v>0.6674635259995495</c:v>
                </c:pt>
                <c:pt idx="29">
                  <c:v>0.6598068824513561</c:v>
                </c:pt>
                <c:pt idx="30">
                  <c:v>0.65224007800733297</c:v>
                </c:pt>
                <c:pt idx="31">
                  <c:v>0.64492741314641899</c:v>
                </c:pt>
                <c:pt idx="32">
                  <c:v>0.63780822912048729</c:v>
                </c:pt>
                <c:pt idx="33">
                  <c:v>0.63074410063835462</c:v>
                </c:pt>
                <c:pt idx="34">
                  <c:v>0.62394943466820352</c:v>
                </c:pt>
                <c:pt idx="35">
                  <c:v>0.61723086965355778</c:v>
                </c:pt>
                <c:pt idx="36">
                  <c:v>0.61066797824225838</c:v>
                </c:pt>
                <c:pt idx="37">
                  <c:v>0.60425810806696778</c:v>
                </c:pt>
                <c:pt idx="38">
                  <c:v>0.59799867871971968</c:v>
                </c:pt>
                <c:pt idx="39">
                  <c:v>0.59183075788701822</c:v>
                </c:pt>
                <c:pt idx="40">
                  <c:v>0.5858083334170231</c:v>
                </c:pt>
                <c:pt idx="41">
                  <c:v>0.57990616647890025</c:v>
                </c:pt>
                <c:pt idx="42">
                  <c:v>0.57416804326962845</c:v>
                </c:pt>
                <c:pt idx="43">
                  <c:v>0.56859069493240499</c:v>
                </c:pt>
                <c:pt idx="44">
                  <c:v>0.56304896953435413</c:v>
                </c:pt>
                <c:pt idx="45">
                  <c:v>0.55758583819474705</c:v>
                </c:pt>
                <c:pt idx="46">
                  <c:v>0.55231195038343195</c:v>
                </c:pt>
                <c:pt idx="47">
                  <c:v>0.54711258575582189</c:v>
                </c:pt>
                <c:pt idx="48">
                  <c:v>0.54206276115978458</c:v>
                </c:pt>
                <c:pt idx="49">
                  <c:v>0.53704239660570552</c:v>
                </c:pt>
                <c:pt idx="50">
                  <c:v>0.53216783507250742</c:v>
                </c:pt>
                <c:pt idx="51">
                  <c:v>0.52734064963580252</c:v>
                </c:pt>
                <c:pt idx="52">
                  <c:v>0.52263565421903568</c:v>
                </c:pt>
                <c:pt idx="53">
                  <c:v>0.51805110552327205</c:v>
                </c:pt>
                <c:pt idx="54">
                  <c:v>0.51352920460931972</c:v>
                </c:pt>
                <c:pt idx="55">
                  <c:v>0.50912446782378351</c:v>
                </c:pt>
                <c:pt idx="56">
                  <c:v>0.50476080117888578</c:v>
                </c:pt>
                <c:pt idx="57">
                  <c:v>0.50051168613115671</c:v>
                </c:pt>
                <c:pt idx="58">
                  <c:v>0.49631963336549956</c:v>
                </c:pt>
                <c:pt idx="59">
                  <c:v>0.49216552779527328</c:v>
                </c:pt>
                <c:pt idx="60">
                  <c:v>0.48819544264398423</c:v>
                </c:pt>
                <c:pt idx="61">
                  <c:v>0.48418785963814953</c:v>
                </c:pt>
                <c:pt idx="62">
                  <c:v>0.48030567059740653</c:v>
                </c:pt>
                <c:pt idx="63">
                  <c:v>0.47653000347489011</c:v>
                </c:pt>
                <c:pt idx="64">
                  <c:v>0.47278722417049623</c:v>
                </c:pt>
                <c:pt idx="65">
                  <c:v>0.46909319944270239</c:v>
                </c:pt>
                <c:pt idx="66">
                  <c:v>0.46548616937989529</c:v>
                </c:pt>
                <c:pt idx="67">
                  <c:v>0.46192594459283393</c:v>
                </c:pt>
                <c:pt idx="68">
                  <c:v>0.45841143217771108</c:v>
                </c:pt>
                <c:pt idx="69">
                  <c:v>0.45498140825737221</c:v>
                </c:pt>
                <c:pt idx="70">
                  <c:v>0.45166608346101211</c:v>
                </c:pt>
                <c:pt idx="71">
                  <c:v>0.44837795449908874</c:v>
                </c:pt>
                <c:pt idx="72">
                  <c:v>0.44513163950043616</c:v>
                </c:pt>
                <c:pt idx="73">
                  <c:v>0.44191132509205527</c:v>
                </c:pt>
                <c:pt idx="74">
                  <c:v>0.43878647612073107</c:v>
                </c:pt>
                <c:pt idx="75">
                  <c:v>0.43568639218853494</c:v>
                </c:pt>
                <c:pt idx="76">
                  <c:v>0.43269444291643838</c:v>
                </c:pt>
                <c:pt idx="77">
                  <c:v>0.42965655432115468</c:v>
                </c:pt>
                <c:pt idx="78">
                  <c:v>0.42677994743248721</c:v>
                </c:pt>
                <c:pt idx="79">
                  <c:v>0.42387056102069659</c:v>
                </c:pt>
                <c:pt idx="80">
                  <c:v>0.421051636379492</c:v>
                </c:pt>
                <c:pt idx="81">
                  <c:v>0.41825389538858876</c:v>
                </c:pt>
                <c:pt idx="82">
                  <c:v>0.4154770351698886</c:v>
                </c:pt>
                <c:pt idx="83">
                  <c:v>0.41280189081420471</c:v>
                </c:pt>
                <c:pt idx="84">
                  <c:v>0.41014633265163081</c:v>
                </c:pt>
                <c:pt idx="85">
                  <c:v>0.40752300829435634</c:v>
                </c:pt>
                <c:pt idx="86">
                  <c:v>0.40498575726953751</c:v>
                </c:pt>
                <c:pt idx="87">
                  <c:v>0.40246661344624157</c:v>
                </c:pt>
                <c:pt idx="88">
                  <c:v>0.39996533001676482</c:v>
                </c:pt>
                <c:pt idx="89">
                  <c:v>0.39749402578970189</c:v>
                </c:pt>
                <c:pt idx="90">
                  <c:v>0.39510638148985283</c:v>
                </c:pt>
                <c:pt idx="91">
                  <c:v>0.3927473410058781</c:v>
                </c:pt>
                <c:pt idx="92">
                  <c:v>0.39039236560567869</c:v>
                </c:pt>
                <c:pt idx="93">
                  <c:v>0.38807714044492803</c:v>
                </c:pt>
                <c:pt idx="94">
                  <c:v>0.38583138503203662</c:v>
                </c:pt>
                <c:pt idx="95">
                  <c:v>0.38361227319708968</c:v>
                </c:pt>
                <c:pt idx="96">
                  <c:v>0.38140778026416927</c:v>
                </c:pt>
                <c:pt idx="97">
                  <c:v>0.37921772110490826</c:v>
                </c:pt>
                <c:pt idx="98">
                  <c:v>0.37711826136434745</c:v>
                </c:pt>
                <c:pt idx="99">
                  <c:v>0.37503230110885116</c:v>
                </c:pt>
                <c:pt idx="100">
                  <c:v>0.37295967350033149</c:v>
                </c:pt>
                <c:pt idx="101">
                  <c:v>0.37091109961719049</c:v>
                </c:pt>
                <c:pt idx="102">
                  <c:v>0.36887531057739997</c:v>
                </c:pt>
                <c:pt idx="103">
                  <c:v>0.36692710956785779</c:v>
                </c:pt>
                <c:pt idx="104">
                  <c:v>0.36498029384108671</c:v>
                </c:pt>
                <c:pt idx="105">
                  <c:v>0.36306639507891919</c:v>
                </c:pt>
                <c:pt idx="106">
                  <c:v>0.36115360195037749</c:v>
                </c:pt>
                <c:pt idx="107">
                  <c:v>0.35926257942670758</c:v>
                </c:pt>
                <c:pt idx="108">
                  <c:v>0.35744625780678246</c:v>
                </c:pt>
                <c:pt idx="109">
                  <c:v>0.35565073702285216</c:v>
                </c:pt>
                <c:pt idx="110">
                  <c:v>0.35385570868903615</c:v>
                </c:pt>
                <c:pt idx="111">
                  <c:v>0.35209089314436881</c:v>
                </c:pt>
                <c:pt idx="112">
                  <c:v>0.35032633795769885</c:v>
                </c:pt>
                <c:pt idx="113">
                  <c:v>0.34864430745001823</c:v>
                </c:pt>
                <c:pt idx="114">
                  <c:v>0.3469717847391684</c:v>
                </c:pt>
                <c:pt idx="115">
                  <c:v>0.34525565375712575</c:v>
                </c:pt>
                <c:pt idx="116">
                  <c:v>0.34361127514788842</c:v>
                </c:pt>
                <c:pt idx="117">
                  <c:v>0.34203813310620723</c:v>
                </c:pt>
                <c:pt idx="118">
                  <c:v>0.3404207818212856</c:v>
                </c:pt>
                <c:pt idx="119">
                  <c:v>0.3388740335972758</c:v>
                </c:pt>
                <c:pt idx="120">
                  <c:v>0.33727378454253593</c:v>
                </c:pt>
                <c:pt idx="121">
                  <c:v>0.33575264946571137</c:v>
                </c:pt>
                <c:pt idx="122">
                  <c:v>0.33423948387885466</c:v>
                </c:pt>
                <c:pt idx="123">
                  <c:v>0.33273420769249135</c:v>
                </c:pt>
                <c:pt idx="124">
                  <c:v>0.33130673764755619</c:v>
                </c:pt>
                <c:pt idx="125">
                  <c:v>0.3298254289037918</c:v>
                </c:pt>
                <c:pt idx="126">
                  <c:v>0.32841265219015847</c:v>
                </c:pt>
                <c:pt idx="127">
                  <c:v>0.32695462245730506</c:v>
                </c:pt>
                <c:pt idx="128">
                  <c:v>0.32556457958718343</c:v>
                </c:pt>
                <c:pt idx="129">
                  <c:v>0.32418975202955291</c:v>
                </c:pt>
                <c:pt idx="130">
                  <c:v>0.32282160029761064</c:v>
                </c:pt>
                <c:pt idx="131">
                  <c:v>0.32152048756594548</c:v>
                </c:pt>
                <c:pt idx="132">
                  <c:v>0.32017349248266685</c:v>
                </c:pt>
                <c:pt idx="133">
                  <c:v>0.31883284795253336</c:v>
                </c:pt>
                <c:pt idx="134">
                  <c:v>0.31755857255528452</c:v>
                </c:pt>
                <c:pt idx="135">
                  <c:v>0.31629820214999099</c:v>
                </c:pt>
                <c:pt idx="136">
                  <c:v>0.3150436496271532</c:v>
                </c:pt>
                <c:pt idx="137">
                  <c:v>0.31379486450513483</c:v>
                </c:pt>
                <c:pt idx="138">
                  <c:v>0.31255949247943127</c:v>
                </c:pt>
                <c:pt idx="139">
                  <c:v>0.31132965694290593</c:v>
                </c:pt>
                <c:pt idx="140">
                  <c:v>0.31017228421926724</c:v>
                </c:pt>
                <c:pt idx="141">
                  <c:v>0.30896071071743753</c:v>
                </c:pt>
                <c:pt idx="142">
                  <c:v>0.30781360440805744</c:v>
                </c:pt>
                <c:pt idx="143">
                  <c:v>0.30661980169736597</c:v>
                </c:pt>
                <c:pt idx="144">
                  <c:v>0.30549004780890548</c:v>
                </c:pt>
                <c:pt idx="145">
                  <c:v>0.30436510967114466</c:v>
                </c:pt>
                <c:pt idx="146">
                  <c:v>0.3032521425070635</c:v>
                </c:pt>
                <c:pt idx="147">
                  <c:v>0.30214379724890261</c:v>
                </c:pt>
                <c:pt idx="148">
                  <c:v>0.30109861838590912</c:v>
                </c:pt>
                <c:pt idx="149">
                  <c:v>0.30000632993321991</c:v>
                </c:pt>
                <c:pt idx="150">
                  <c:v>0.29891844467625872</c:v>
                </c:pt>
                <c:pt idx="151">
                  <c:v>0.29790011946127865</c:v>
                </c:pt>
                <c:pt idx="152">
                  <c:v>0.29688582854470558</c:v>
                </c:pt>
                <c:pt idx="153">
                  <c:v>0.29581744904925117</c:v>
                </c:pt>
                <c:pt idx="154">
                  <c:v>0.29481797585779757</c:v>
                </c:pt>
                <c:pt idx="155">
                  <c:v>0.29382234517214806</c:v>
                </c:pt>
                <c:pt idx="156">
                  <c:v>0.29283053111676211</c:v>
                </c:pt>
                <c:pt idx="157">
                  <c:v>0.29184908749558031</c:v>
                </c:pt>
                <c:pt idx="158">
                  <c:v>0.29087130538533162</c:v>
                </c:pt>
                <c:pt idx="159">
                  <c:v>0.28995470329343215</c:v>
                </c:pt>
                <c:pt idx="160">
                  <c:v>0.28899050963265455</c:v>
                </c:pt>
                <c:pt idx="161">
                  <c:v>0.28809354824644584</c:v>
                </c:pt>
                <c:pt idx="162">
                  <c:v>0.287136176275962</c:v>
                </c:pt>
                <c:pt idx="163">
                  <c:v>0.28624572185667679</c:v>
                </c:pt>
                <c:pt idx="164">
                  <c:v>0.28530754772057759</c:v>
                </c:pt>
                <c:pt idx="165">
                  <c:v>0.28442342765356421</c:v>
                </c:pt>
                <c:pt idx="166">
                  <c:v>0.28354856268473788</c:v>
                </c:pt>
                <c:pt idx="167">
                  <c:v>0.28268279494795945</c:v>
                </c:pt>
                <c:pt idx="168">
                  <c:v>0.28181992757982943</c:v>
                </c:pt>
                <c:pt idx="169">
                  <c:v>0.28095994533732138</c:v>
                </c:pt>
                <c:pt idx="170">
                  <c:v>0.28016539424170189</c:v>
                </c:pt>
                <c:pt idx="171">
                  <c:v>0.27931101071452397</c:v>
                </c:pt>
                <c:pt idx="172">
                  <c:v>0.2784711930095784</c:v>
                </c:pt>
                <c:pt idx="173">
                  <c:v>0.27769039727408396</c:v>
                </c:pt>
                <c:pt idx="174">
                  <c:v>0.27685578843139069</c:v>
                </c:pt>
                <c:pt idx="175">
                  <c:v>0.27608002153648842</c:v>
                </c:pt>
                <c:pt idx="176">
                  <c:v>0.27525626471805409</c:v>
                </c:pt>
                <c:pt idx="177">
                  <c:v>0.27449108852044518</c:v>
                </c:pt>
                <c:pt idx="178">
                  <c:v>0.27373387501222707</c:v>
                </c:pt>
                <c:pt idx="179">
                  <c:v>0.27297892408740715</c:v>
                </c:pt>
                <c:pt idx="180">
                  <c:v>0.27222622677814207</c:v>
                </c:pt>
                <c:pt idx="181">
                  <c:v>0.27148126238317022</c:v>
                </c:pt>
                <c:pt idx="182">
                  <c:v>0.2707384547531872</c:v>
                </c:pt>
                <c:pt idx="183">
                  <c:v>0.26999779602188473</c:v>
                </c:pt>
                <c:pt idx="184">
                  <c:v>0.26926464923367005</c:v>
                </c:pt>
                <c:pt idx="185">
                  <c:v>0.26853355877682983</c:v>
                </c:pt>
                <c:pt idx="186">
                  <c:v>0.26780981221739514</c:v>
                </c:pt>
                <c:pt idx="187">
                  <c:v>0.26714337640258384</c:v>
                </c:pt>
                <c:pt idx="188">
                  <c:v>0.26642348939371308</c:v>
                </c:pt>
                <c:pt idx="189">
                  <c:v>0.26576594815739657</c:v>
                </c:pt>
                <c:pt idx="190">
                  <c:v>0.26505500880436206</c:v>
                </c:pt>
                <c:pt idx="191">
                  <c:v>0.26440612515085105</c:v>
                </c:pt>
                <c:pt idx="192">
                  <c:v>0.26375890366650701</c:v>
                </c:pt>
                <c:pt idx="193">
                  <c:v>0.26305839966184896</c:v>
                </c:pt>
                <c:pt idx="194">
                  <c:v>0.2624145576202277</c:v>
                </c:pt>
                <c:pt idx="195">
                  <c:v>0.26177733943549891</c:v>
                </c:pt>
                <c:pt idx="196">
                  <c:v>0.26114663982734476</c:v>
                </c:pt>
                <c:pt idx="197">
                  <c:v>0.26051254499491044</c:v>
                </c:pt>
                <c:pt idx="198">
                  <c:v>0.25988976825687554</c:v>
                </c:pt>
                <c:pt idx="199">
                  <c:v>0.25926359219913625</c:v>
                </c:pt>
                <c:pt idx="200">
                  <c:v>0.25864372584165379</c:v>
                </c:pt>
                <c:pt idx="201">
                  <c:v>0.25802529599799312</c:v>
                </c:pt>
                <c:pt idx="202">
                  <c:v>0.25741304267987591</c:v>
                </c:pt>
                <c:pt idx="203">
                  <c:v>0.25685647427990088</c:v>
                </c:pt>
                <c:pt idx="204">
                  <c:v>0.25624689959270419</c:v>
                </c:pt>
                <c:pt idx="205">
                  <c:v>0.25564334069023331</c:v>
                </c:pt>
                <c:pt idx="206">
                  <c:v>0.2550952242173456</c:v>
                </c:pt>
                <c:pt idx="207">
                  <c:v>0.25449880311966211</c:v>
                </c:pt>
                <c:pt idx="208">
                  <c:v>0.25395764753672717</c:v>
                </c:pt>
                <c:pt idx="209">
                  <c:v>0.2533636562636728</c:v>
                </c:pt>
                <c:pt idx="210">
                  <c:v>0.25282931389746038</c:v>
                </c:pt>
                <c:pt idx="211">
                  <c:v>0.25229604367580266</c:v>
                </c:pt>
                <c:pt idx="212">
                  <c:v>0.25171005105818361</c:v>
                </c:pt>
                <c:pt idx="213">
                  <c:v>0.25118339516378124</c:v>
                </c:pt>
                <c:pt idx="214">
                  <c:v>0.25065775813563052</c:v>
                </c:pt>
                <c:pt idx="215">
                  <c:v>0.25013749602080532</c:v>
                </c:pt>
                <c:pt idx="216">
                  <c:v>0.2496182003778096</c:v>
                </c:pt>
                <c:pt idx="217">
                  <c:v>0.24909987325834523</c:v>
                </c:pt>
                <c:pt idx="218">
                  <c:v>0.24853331757507047</c:v>
                </c:pt>
                <c:pt idx="219">
                  <c:v>0.24802120384483387</c:v>
                </c:pt>
                <c:pt idx="220">
                  <c:v>0.24756337630887143</c:v>
                </c:pt>
                <c:pt idx="221">
                  <c:v>0.24705724488370584</c:v>
                </c:pt>
                <c:pt idx="222">
                  <c:v>0.24655615085211102</c:v>
                </c:pt>
                <c:pt idx="223">
                  <c:v>0.24605174053741344</c:v>
                </c:pt>
                <c:pt idx="224">
                  <c:v>0.2455523209913453</c:v>
                </c:pt>
                <c:pt idx="225">
                  <c:v>0.2450578174114022</c:v>
                </c:pt>
                <c:pt idx="226">
                  <c:v>0.24461309429151065</c:v>
                </c:pt>
                <c:pt idx="227">
                  <c:v>0.2441201314804432</c:v>
                </c:pt>
                <c:pt idx="228">
                  <c:v>0.24363196809587948</c:v>
                </c:pt>
                <c:pt idx="229">
                  <c:v>0.24319746051305716</c:v>
                </c:pt>
                <c:pt idx="230">
                  <c:v>0.24271073405293053</c:v>
                </c:pt>
                <c:pt idx="231">
                  <c:v>0.24228151354955665</c:v>
                </c:pt>
                <c:pt idx="232">
                  <c:v>0.24180012945378074</c:v>
                </c:pt>
                <c:pt idx="233">
                  <c:v>0.24137217675243416</c:v>
                </c:pt>
                <c:pt idx="234">
                  <c:v>0.24089603094473683</c:v>
                </c:pt>
                <c:pt idx="235">
                  <c:v>0.24047318364917245</c:v>
                </c:pt>
                <c:pt idx="236">
                  <c:v>0.24005473674932912</c:v>
                </c:pt>
                <c:pt idx="237">
                  <c:v>0.23958428685983607</c:v>
                </c:pt>
                <c:pt idx="238">
                  <c:v>0.23916696489146652</c:v>
                </c:pt>
                <c:pt idx="239">
                  <c:v>0.23875394317437962</c:v>
                </c:pt>
                <c:pt idx="240">
                  <c:v>0.23834142812040973</c:v>
                </c:pt>
                <c:pt idx="241">
                  <c:v>0.23793313422175902</c:v>
                </c:pt>
                <c:pt idx="242">
                  <c:v>0.2375253128752276</c:v>
                </c:pt>
                <c:pt idx="243">
                  <c:v>0.23706569442864522</c:v>
                </c:pt>
                <c:pt idx="244">
                  <c:v>0.2366625209026558</c:v>
                </c:pt>
                <c:pt idx="245">
                  <c:v>0.23625979208643946</c:v>
                </c:pt>
                <c:pt idx="246">
                  <c:v>0.23585751312467201</c:v>
                </c:pt>
                <c:pt idx="247">
                  <c:v>0.23545926984613236</c:v>
                </c:pt>
                <c:pt idx="248">
                  <c:v>0.23506144477808161</c:v>
                </c:pt>
                <c:pt idx="249">
                  <c:v>0.2347196037557692</c:v>
                </c:pt>
                <c:pt idx="250">
                  <c:v>0.23432256836238469</c:v>
                </c:pt>
                <c:pt idx="251">
                  <c:v>0.23393296552759979</c:v>
                </c:pt>
                <c:pt idx="252">
                  <c:v>0.23354372068223647</c:v>
                </c:pt>
                <c:pt idx="253">
                  <c:v>0.23315483953002525</c:v>
                </c:pt>
                <c:pt idx="254">
                  <c:v>0.23276632762667834</c:v>
                </c:pt>
                <c:pt idx="255">
                  <c:v>0.23243338843118053</c:v>
                </c:pt>
                <c:pt idx="256">
                  <c:v>0.23204897211746608</c:v>
                </c:pt>
                <c:pt idx="257">
                  <c:v>0.23166828363141542</c:v>
                </c:pt>
                <c:pt idx="258">
                  <c:v>0.23133956992481763</c:v>
                </c:pt>
                <c:pt idx="259">
                  <c:v>0.2309594753300957</c:v>
                </c:pt>
                <c:pt idx="260">
                  <c:v>0.23063461487931097</c:v>
                </c:pt>
                <c:pt idx="261">
                  <c:v>0.23025842460750234</c:v>
                </c:pt>
                <c:pt idx="262">
                  <c:v>0.22988582074345484</c:v>
                </c:pt>
                <c:pt idx="263">
                  <c:v>0.22956495604423982</c:v>
                </c:pt>
                <c:pt idx="264">
                  <c:v>0.22919285532714162</c:v>
                </c:pt>
                <c:pt idx="265">
                  <c:v>0.22887566493622688</c:v>
                </c:pt>
                <c:pt idx="266">
                  <c:v>0.22855864992597369</c:v>
                </c:pt>
                <c:pt idx="267">
                  <c:v>0.22819049144465117</c:v>
                </c:pt>
                <c:pt idx="268">
                  <c:v>0.22787706286278034</c:v>
                </c:pt>
                <c:pt idx="269">
                  <c:v>0.22751254014708341</c:v>
                </c:pt>
                <c:pt idx="270">
                  <c:v>0.22720261774354877</c:v>
                </c:pt>
                <c:pt idx="271">
                  <c:v>0.22689283263250076</c:v>
                </c:pt>
                <c:pt idx="272">
                  <c:v>0.22658319101180921</c:v>
                </c:pt>
                <c:pt idx="273">
                  <c:v>0.22622568210316846</c:v>
                </c:pt>
                <c:pt idx="274">
                  <c:v>0.22591944319745677</c:v>
                </c:pt>
                <c:pt idx="275">
                  <c:v>0.22561639550825363</c:v>
                </c:pt>
                <c:pt idx="276">
                  <c:v>0.22531345013732035</c:v>
                </c:pt>
                <c:pt idx="277">
                  <c:v>0.22501061340675604</c:v>
                </c:pt>
                <c:pt idx="278">
                  <c:v>0.22465996221148818</c:v>
                </c:pt>
                <c:pt idx="279">
                  <c:v>0.22436037670215636</c:v>
                </c:pt>
                <c:pt idx="280">
                  <c:v>0.22406386818323487</c:v>
                </c:pt>
                <c:pt idx="281">
                  <c:v>0.22376446401427563</c:v>
                </c:pt>
                <c:pt idx="282">
                  <c:v>0.22347106822315799</c:v>
                </c:pt>
                <c:pt idx="283">
                  <c:v>0.22317478948980407</c:v>
                </c:pt>
                <c:pt idx="284">
                  <c:v>0.22288151929892966</c:v>
                </c:pt>
                <c:pt idx="285">
                  <c:v>0.22259121792391903</c:v>
                </c:pt>
                <c:pt idx="286">
                  <c:v>0.22229806816774433</c:v>
                </c:pt>
                <c:pt idx="287">
                  <c:v>0.22201074351244338</c:v>
                </c:pt>
                <c:pt idx="288">
                  <c:v>0.22172058333921446</c:v>
                </c:pt>
                <c:pt idx="289">
                  <c:v>0.22143332704057977</c:v>
                </c:pt>
                <c:pt idx="290">
                  <c:v>0.22119666637355748</c:v>
                </c:pt>
                <c:pt idx="291">
                  <c:v>0.22091227360450769</c:v>
                </c:pt>
                <c:pt idx="292">
                  <c:v>0.22062790068551422</c:v>
                </c:pt>
                <c:pt idx="293">
                  <c:v>0.22034634043383947</c:v>
                </c:pt>
                <c:pt idx="294">
                  <c:v>0.22006478408219277</c:v>
                </c:pt>
                <c:pt idx="295">
                  <c:v>0.2197832381420087</c:v>
                </c:pt>
                <c:pt idx="296">
                  <c:v>0.21955483233933987</c:v>
                </c:pt>
                <c:pt idx="297">
                  <c:v>0.21927601246847464</c:v>
                </c:pt>
                <c:pt idx="298">
                  <c:v>0.21899719399645967</c:v>
                </c:pt>
                <c:pt idx="299">
                  <c:v>0.21877137788396819</c:v>
                </c:pt>
                <c:pt idx="300">
                  <c:v>0.21849522713125805</c:v>
                </c:pt>
                <c:pt idx="301">
                  <c:v>0.21822174468920738</c:v>
                </c:pt>
                <c:pt idx="302">
                  <c:v>0.21799577863004657</c:v>
                </c:pt>
                <c:pt idx="303">
                  <c:v>0.21772488076030272</c:v>
                </c:pt>
                <c:pt idx="304">
                  <c:v>0.21745394074169799</c:v>
                </c:pt>
                <c:pt idx="305">
                  <c:v>0.21723308813640893</c:v>
                </c:pt>
                <c:pt idx="306">
                  <c:v>0.21696205552116854</c:v>
                </c:pt>
                <c:pt idx="307">
                  <c:v>0.21674366432638156</c:v>
                </c:pt>
                <c:pt idx="308">
                  <c:v>0.216475135188053</c:v>
                </c:pt>
                <c:pt idx="309">
                  <c:v>0.2162591543107493</c:v>
                </c:pt>
                <c:pt idx="310">
                  <c:v>0.21599307699040474</c:v>
                </c:pt>
                <c:pt idx="311">
                  <c:v>0.21577691008322375</c:v>
                </c:pt>
                <c:pt idx="312">
                  <c:v>0.21551324685972484</c:v>
                </c:pt>
                <c:pt idx="313">
                  <c:v>0.21529942851606618</c:v>
                </c:pt>
                <c:pt idx="314">
                  <c:v>0.21503812977919642</c:v>
                </c:pt>
                <c:pt idx="315">
                  <c:v>0.21482661177394033</c:v>
                </c:pt>
                <c:pt idx="316">
                  <c:v>0.21456514429801651</c:v>
                </c:pt>
                <c:pt idx="317">
                  <c:v>0.21435589127726781</c:v>
                </c:pt>
                <c:pt idx="318">
                  <c:v>0.21414650710617</c:v>
                </c:pt>
                <c:pt idx="319">
                  <c:v>0.21388969438541378</c:v>
                </c:pt>
                <c:pt idx="320">
                  <c:v>0.21368251823434167</c:v>
                </c:pt>
                <c:pt idx="321">
                  <c:v>0.21347520655369881</c:v>
                </c:pt>
                <c:pt idx="322">
                  <c:v>0.21322050172248627</c:v>
                </c:pt>
                <c:pt idx="323">
                  <c:v>0.2130153542355232</c:v>
                </c:pt>
                <c:pt idx="324">
                  <c:v>0.21281006709491254</c:v>
                </c:pt>
                <c:pt idx="325">
                  <c:v>0.21260702695458469</c:v>
                </c:pt>
                <c:pt idx="326">
                  <c:v>0.21235425636917063</c:v>
                </c:pt>
                <c:pt idx="327">
                  <c:v>0.21215330514936098</c:v>
                </c:pt>
                <c:pt idx="328">
                  <c:v>0.21195219454983349</c:v>
                </c:pt>
                <c:pt idx="329">
                  <c:v>0.21175093073022436</c:v>
                </c:pt>
                <c:pt idx="330">
                  <c:v>0.21155184501789179</c:v>
                </c:pt>
                <c:pt idx="331">
                  <c:v>0.21130313430685602</c:v>
                </c:pt>
                <c:pt idx="332">
                  <c:v>0.21110605620792147</c:v>
                </c:pt>
                <c:pt idx="333">
                  <c:v>0.21090651370450461</c:v>
                </c:pt>
                <c:pt idx="334">
                  <c:v>0.21071139101154787</c:v>
                </c:pt>
                <c:pt idx="335">
                  <c:v>0.21051381605156033</c:v>
                </c:pt>
                <c:pt idx="336">
                  <c:v>0.21032061003101285</c:v>
                </c:pt>
                <c:pt idx="337">
                  <c:v>0.21012496393606156</c:v>
                </c:pt>
                <c:pt idx="338">
                  <c:v>0.20993139606945685</c:v>
                </c:pt>
                <c:pt idx="339">
                  <c:v>0.2096883707597296</c:v>
                </c:pt>
                <c:pt idx="340">
                  <c:v>0.20949669709792529</c:v>
                </c:pt>
                <c:pt idx="341">
                  <c:v>0.20930483822111748</c:v>
                </c:pt>
                <c:pt idx="342">
                  <c:v>0.20911280012719285</c:v>
                </c:pt>
                <c:pt idx="343">
                  <c:v>0.20892277842125165</c:v>
                </c:pt>
                <c:pt idx="344">
                  <c:v>0.20873256943632917</c:v>
                </c:pt>
                <c:pt idx="345">
                  <c:v>0.20854434904972013</c:v>
                </c:pt>
                <c:pt idx="346">
                  <c:v>0.20835593359834437</c:v>
                </c:pt>
                <c:pt idx="347">
                  <c:v>0.20816732902704169</c:v>
                </c:pt>
                <c:pt idx="348">
                  <c:v>0.20798068197498867</c:v>
                </c:pt>
                <c:pt idx="349">
                  <c:v>0.20784290407687991</c:v>
                </c:pt>
                <c:pt idx="350">
                  <c:v>0.20765584851825786</c:v>
                </c:pt>
                <c:pt idx="351">
                  <c:v>0.2074707205201019</c:v>
                </c:pt>
                <c:pt idx="352">
                  <c:v>0.20728749749594347</c:v>
                </c:pt>
                <c:pt idx="353">
                  <c:v>0.20710196945584294</c:v>
                </c:pt>
                <c:pt idx="354">
                  <c:v>0.20691833928408931</c:v>
                </c:pt>
                <c:pt idx="355">
                  <c:v>0.20673658484280275</c:v>
                </c:pt>
                <c:pt idx="356">
                  <c:v>0.20655255214332324</c:v>
                </c:pt>
                <c:pt idx="357">
                  <c:v>0.20637244516979469</c:v>
                </c:pt>
                <c:pt idx="358">
                  <c:v>0.20623895487778843</c:v>
                </c:pt>
                <c:pt idx="359">
                  <c:v>0.20605840537264294</c:v>
                </c:pt>
                <c:pt idx="360">
                  <c:v>0.20587967869854445</c:v>
                </c:pt>
                <c:pt idx="361">
                  <c:v>0.20569871107819082</c:v>
                </c:pt>
                <c:pt idx="362">
                  <c:v>0.20552157223772574</c:v>
                </c:pt>
                <c:pt idx="363">
                  <c:v>0.20539099035017547</c:v>
                </c:pt>
                <c:pt idx="364">
                  <c:v>0.2052133952382266</c:v>
                </c:pt>
                <c:pt idx="365">
                  <c:v>0.20503558555419168</c:v>
                </c:pt>
                <c:pt idx="366">
                  <c:v>0.20485954481700974</c:v>
                </c:pt>
                <c:pt idx="367">
                  <c:v>0.20473199432609368</c:v>
                </c:pt>
                <c:pt idx="368">
                  <c:v>0.20455549903327194</c:v>
                </c:pt>
                <c:pt idx="369">
                  <c:v>0.20438074680983515</c:v>
                </c:pt>
                <c:pt idx="370">
                  <c:v>0.20420771769550819</c:v>
                </c:pt>
                <c:pt idx="371">
                  <c:v>0.20408115753356879</c:v>
                </c:pt>
                <c:pt idx="372">
                  <c:v>0.20390765949985018</c:v>
                </c:pt>
                <c:pt idx="373">
                  <c:v>0.20373585965017871</c:v>
                </c:pt>
                <c:pt idx="374">
                  <c:v>0.20361049896184208</c:v>
                </c:pt>
                <c:pt idx="375">
                  <c:v>0.20344013360173022</c:v>
                </c:pt>
                <c:pt idx="376">
                  <c:v>0.20326763510574303</c:v>
                </c:pt>
                <c:pt idx="377">
                  <c:v>0.20314533739437685</c:v>
                </c:pt>
                <c:pt idx="378">
                  <c:v>0.20297426539727065</c:v>
                </c:pt>
                <c:pt idx="379">
                  <c:v>0.20285333799341201</c:v>
                </c:pt>
                <c:pt idx="380">
                  <c:v>0.2026836662878429</c:v>
                </c:pt>
                <c:pt idx="381">
                  <c:v>0.20251562364139963</c:v>
                </c:pt>
                <c:pt idx="382">
                  <c:v>0.20239578686218376</c:v>
                </c:pt>
                <c:pt idx="383">
                  <c:v>0.20222725775670419</c:v>
                </c:pt>
                <c:pt idx="384">
                  <c:v>0.20210874403380447</c:v>
                </c:pt>
                <c:pt idx="385">
                  <c:v>0.20194156721184828</c:v>
                </c:pt>
                <c:pt idx="386">
                  <c:v>0.20182253418252152</c:v>
                </c:pt>
                <c:pt idx="387">
                  <c:v>0.20165669270131734</c:v>
                </c:pt>
                <c:pt idx="388">
                  <c:v>0.20153895691533211</c:v>
                </c:pt>
                <c:pt idx="389">
                  <c:v>0.20137442647348752</c:v>
                </c:pt>
                <c:pt idx="390">
                  <c:v>0.20120965472927804</c:v>
                </c:pt>
                <c:pt idx="391">
                  <c:v>0.20109294016197168</c:v>
                </c:pt>
                <c:pt idx="392">
                  <c:v>0.20097773570944596</c:v>
                </c:pt>
                <c:pt idx="393">
                  <c:v>0.20081399733003835</c:v>
                </c:pt>
                <c:pt idx="394">
                  <c:v>0.20070002775460677</c:v>
                </c:pt>
                <c:pt idx="395">
                  <c:v>0.20053579983341704</c:v>
                </c:pt>
                <c:pt idx="396">
                  <c:v>0.20042304972041478</c:v>
                </c:pt>
                <c:pt idx="397">
                  <c:v>0.20026008317357427</c:v>
                </c:pt>
                <c:pt idx="398">
                  <c:v>0.2001485305046119</c:v>
                </c:pt>
                <c:pt idx="399">
                  <c:v>0.19998680276458247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353-4BA0-952C-A7D7CC7DA4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4174032"/>
        <c:axId val="294174424"/>
      </c:scatterChart>
      <c:valAx>
        <c:axId val="294174032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4174424"/>
        <c:crosses val="autoZero"/>
        <c:crossBetween val="midCat"/>
      </c:valAx>
      <c:valAx>
        <c:axId val="294174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41740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1"/>
          <c:order val="0"/>
          <c:tx>
            <c:strRef>
              <c:f>'normal shock'!$C$2</c:f>
              <c:strCache>
                <c:ptCount val="1"/>
                <c:pt idx="0">
                  <c:v>p2/p1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'normal shock'!$A$3:$A$402</c:f>
              <c:numCache>
                <c:formatCode>General</c:formatCode>
                <c:ptCount val="400"/>
                <c:pt idx="0">
                  <c:v>1.01</c:v>
                </c:pt>
                <c:pt idx="1">
                  <c:v>1.02</c:v>
                </c:pt>
                <c:pt idx="2">
                  <c:v>1.03</c:v>
                </c:pt>
                <c:pt idx="3">
                  <c:v>1.04</c:v>
                </c:pt>
                <c:pt idx="4">
                  <c:v>1.05</c:v>
                </c:pt>
                <c:pt idx="5">
                  <c:v>1.06</c:v>
                </c:pt>
                <c:pt idx="6">
                  <c:v>1.07</c:v>
                </c:pt>
                <c:pt idx="7">
                  <c:v>1.08</c:v>
                </c:pt>
                <c:pt idx="8">
                  <c:v>1.0900000000000001</c:v>
                </c:pt>
                <c:pt idx="9">
                  <c:v>1.1000000000000001</c:v>
                </c:pt>
                <c:pt idx="10">
                  <c:v>1.1100000000000001</c:v>
                </c:pt>
                <c:pt idx="11">
                  <c:v>1.1200000000000001</c:v>
                </c:pt>
                <c:pt idx="12">
                  <c:v>1.1299999999999999</c:v>
                </c:pt>
                <c:pt idx="13">
                  <c:v>1.1399999999999999</c:v>
                </c:pt>
                <c:pt idx="14">
                  <c:v>1.1499999999999999</c:v>
                </c:pt>
                <c:pt idx="15">
                  <c:v>1.1599999999999999</c:v>
                </c:pt>
                <c:pt idx="16">
                  <c:v>1.17</c:v>
                </c:pt>
                <c:pt idx="17">
                  <c:v>1.18</c:v>
                </c:pt>
                <c:pt idx="18">
                  <c:v>1.19</c:v>
                </c:pt>
                <c:pt idx="19">
                  <c:v>1.2</c:v>
                </c:pt>
                <c:pt idx="20">
                  <c:v>1.21</c:v>
                </c:pt>
                <c:pt idx="21">
                  <c:v>1.22</c:v>
                </c:pt>
                <c:pt idx="22">
                  <c:v>1.23</c:v>
                </c:pt>
                <c:pt idx="23">
                  <c:v>1.24</c:v>
                </c:pt>
                <c:pt idx="24">
                  <c:v>1.25</c:v>
                </c:pt>
                <c:pt idx="25">
                  <c:v>1.26</c:v>
                </c:pt>
                <c:pt idx="26">
                  <c:v>1.27</c:v>
                </c:pt>
                <c:pt idx="27">
                  <c:v>1.28</c:v>
                </c:pt>
                <c:pt idx="28">
                  <c:v>1.29</c:v>
                </c:pt>
                <c:pt idx="29">
                  <c:v>1.3</c:v>
                </c:pt>
                <c:pt idx="30">
                  <c:v>1.31</c:v>
                </c:pt>
                <c:pt idx="31">
                  <c:v>1.32</c:v>
                </c:pt>
                <c:pt idx="32">
                  <c:v>1.33</c:v>
                </c:pt>
                <c:pt idx="33">
                  <c:v>1.34</c:v>
                </c:pt>
                <c:pt idx="34">
                  <c:v>1.35</c:v>
                </c:pt>
                <c:pt idx="35">
                  <c:v>1.36</c:v>
                </c:pt>
                <c:pt idx="36">
                  <c:v>1.37</c:v>
                </c:pt>
                <c:pt idx="37">
                  <c:v>1.38</c:v>
                </c:pt>
                <c:pt idx="38">
                  <c:v>1.39</c:v>
                </c:pt>
                <c:pt idx="39">
                  <c:v>1.4</c:v>
                </c:pt>
                <c:pt idx="40">
                  <c:v>1.41</c:v>
                </c:pt>
                <c:pt idx="41">
                  <c:v>1.42</c:v>
                </c:pt>
                <c:pt idx="42">
                  <c:v>1.43</c:v>
                </c:pt>
                <c:pt idx="43">
                  <c:v>1.44</c:v>
                </c:pt>
                <c:pt idx="44">
                  <c:v>1.45</c:v>
                </c:pt>
                <c:pt idx="45">
                  <c:v>1.46</c:v>
                </c:pt>
                <c:pt idx="46">
                  <c:v>1.47</c:v>
                </c:pt>
                <c:pt idx="47">
                  <c:v>1.48</c:v>
                </c:pt>
                <c:pt idx="48">
                  <c:v>1.49</c:v>
                </c:pt>
                <c:pt idx="49">
                  <c:v>1.5</c:v>
                </c:pt>
                <c:pt idx="50">
                  <c:v>1.51</c:v>
                </c:pt>
                <c:pt idx="51">
                  <c:v>1.52</c:v>
                </c:pt>
                <c:pt idx="52">
                  <c:v>1.53</c:v>
                </c:pt>
                <c:pt idx="53">
                  <c:v>1.54</c:v>
                </c:pt>
                <c:pt idx="54">
                  <c:v>1.55</c:v>
                </c:pt>
                <c:pt idx="55">
                  <c:v>1.56</c:v>
                </c:pt>
                <c:pt idx="56">
                  <c:v>1.57</c:v>
                </c:pt>
                <c:pt idx="57">
                  <c:v>1.58</c:v>
                </c:pt>
                <c:pt idx="58">
                  <c:v>1.59</c:v>
                </c:pt>
                <c:pt idx="59">
                  <c:v>1.6</c:v>
                </c:pt>
                <c:pt idx="60">
                  <c:v>1.61</c:v>
                </c:pt>
                <c:pt idx="61">
                  <c:v>1.62</c:v>
                </c:pt>
                <c:pt idx="62">
                  <c:v>1.63</c:v>
                </c:pt>
                <c:pt idx="63">
                  <c:v>1.64</c:v>
                </c:pt>
                <c:pt idx="64">
                  <c:v>1.65</c:v>
                </c:pt>
                <c:pt idx="65">
                  <c:v>1.66</c:v>
                </c:pt>
                <c:pt idx="66">
                  <c:v>1.67</c:v>
                </c:pt>
                <c:pt idx="67">
                  <c:v>1.68</c:v>
                </c:pt>
                <c:pt idx="68">
                  <c:v>1.69</c:v>
                </c:pt>
                <c:pt idx="69">
                  <c:v>1.7</c:v>
                </c:pt>
                <c:pt idx="70">
                  <c:v>1.71</c:v>
                </c:pt>
                <c:pt idx="71">
                  <c:v>1.72</c:v>
                </c:pt>
                <c:pt idx="72">
                  <c:v>1.73</c:v>
                </c:pt>
                <c:pt idx="73">
                  <c:v>1.74</c:v>
                </c:pt>
                <c:pt idx="74">
                  <c:v>1.75</c:v>
                </c:pt>
                <c:pt idx="75">
                  <c:v>1.76</c:v>
                </c:pt>
                <c:pt idx="76">
                  <c:v>1.77</c:v>
                </c:pt>
                <c:pt idx="77">
                  <c:v>1.78</c:v>
                </c:pt>
                <c:pt idx="78">
                  <c:v>1.79</c:v>
                </c:pt>
                <c:pt idx="79">
                  <c:v>1.8</c:v>
                </c:pt>
                <c:pt idx="80">
                  <c:v>1.81</c:v>
                </c:pt>
                <c:pt idx="81">
                  <c:v>1.82</c:v>
                </c:pt>
                <c:pt idx="82">
                  <c:v>1.83</c:v>
                </c:pt>
                <c:pt idx="83">
                  <c:v>1.84</c:v>
                </c:pt>
                <c:pt idx="84">
                  <c:v>1.85</c:v>
                </c:pt>
                <c:pt idx="85">
                  <c:v>1.86</c:v>
                </c:pt>
                <c:pt idx="86">
                  <c:v>1.87</c:v>
                </c:pt>
                <c:pt idx="87">
                  <c:v>1.88</c:v>
                </c:pt>
                <c:pt idx="88">
                  <c:v>1.89</c:v>
                </c:pt>
                <c:pt idx="89">
                  <c:v>1.9</c:v>
                </c:pt>
                <c:pt idx="90">
                  <c:v>1.91</c:v>
                </c:pt>
                <c:pt idx="91">
                  <c:v>1.92</c:v>
                </c:pt>
                <c:pt idx="92">
                  <c:v>1.93</c:v>
                </c:pt>
                <c:pt idx="93">
                  <c:v>1.94</c:v>
                </c:pt>
                <c:pt idx="94">
                  <c:v>1.95</c:v>
                </c:pt>
                <c:pt idx="95">
                  <c:v>1.96</c:v>
                </c:pt>
                <c:pt idx="96">
                  <c:v>1.97</c:v>
                </c:pt>
                <c:pt idx="97">
                  <c:v>1.98</c:v>
                </c:pt>
                <c:pt idx="98">
                  <c:v>1.99</c:v>
                </c:pt>
                <c:pt idx="99">
                  <c:v>2</c:v>
                </c:pt>
                <c:pt idx="100">
                  <c:v>2.0099999999999998</c:v>
                </c:pt>
                <c:pt idx="101">
                  <c:v>2.02</c:v>
                </c:pt>
                <c:pt idx="102">
                  <c:v>2.0299999999999998</c:v>
                </c:pt>
                <c:pt idx="103">
                  <c:v>2.04</c:v>
                </c:pt>
                <c:pt idx="104">
                  <c:v>2.0499999999999998</c:v>
                </c:pt>
                <c:pt idx="105">
                  <c:v>2.06</c:v>
                </c:pt>
                <c:pt idx="106">
                  <c:v>2.0699999999999998</c:v>
                </c:pt>
                <c:pt idx="107">
                  <c:v>2.08</c:v>
                </c:pt>
                <c:pt idx="108">
                  <c:v>2.09</c:v>
                </c:pt>
                <c:pt idx="109">
                  <c:v>2.1</c:v>
                </c:pt>
                <c:pt idx="110">
                  <c:v>2.11</c:v>
                </c:pt>
                <c:pt idx="111">
                  <c:v>2.12</c:v>
                </c:pt>
                <c:pt idx="112">
                  <c:v>2.13</c:v>
                </c:pt>
                <c:pt idx="113">
                  <c:v>2.14</c:v>
                </c:pt>
                <c:pt idx="114">
                  <c:v>2.15</c:v>
                </c:pt>
                <c:pt idx="115">
                  <c:v>2.16</c:v>
                </c:pt>
                <c:pt idx="116">
                  <c:v>2.17</c:v>
                </c:pt>
                <c:pt idx="117">
                  <c:v>2.1800000000000002</c:v>
                </c:pt>
                <c:pt idx="118">
                  <c:v>2.19</c:v>
                </c:pt>
                <c:pt idx="119">
                  <c:v>2.2000000000000002</c:v>
                </c:pt>
                <c:pt idx="120">
                  <c:v>2.21</c:v>
                </c:pt>
                <c:pt idx="121">
                  <c:v>2.2200000000000002</c:v>
                </c:pt>
                <c:pt idx="122">
                  <c:v>2.23</c:v>
                </c:pt>
                <c:pt idx="123">
                  <c:v>2.2400000000000002</c:v>
                </c:pt>
                <c:pt idx="124">
                  <c:v>2.25</c:v>
                </c:pt>
                <c:pt idx="125">
                  <c:v>2.2599999999999998</c:v>
                </c:pt>
                <c:pt idx="126">
                  <c:v>2.27</c:v>
                </c:pt>
                <c:pt idx="127">
                  <c:v>2.2799999999999998</c:v>
                </c:pt>
                <c:pt idx="128">
                  <c:v>2.29</c:v>
                </c:pt>
                <c:pt idx="129">
                  <c:v>2.2999999999999998</c:v>
                </c:pt>
                <c:pt idx="130">
                  <c:v>2.31</c:v>
                </c:pt>
                <c:pt idx="131">
                  <c:v>2.3199999999999998</c:v>
                </c:pt>
                <c:pt idx="132">
                  <c:v>2.33</c:v>
                </c:pt>
                <c:pt idx="133">
                  <c:v>2.34</c:v>
                </c:pt>
                <c:pt idx="134">
                  <c:v>2.35</c:v>
                </c:pt>
                <c:pt idx="135">
                  <c:v>2.36</c:v>
                </c:pt>
                <c:pt idx="136">
                  <c:v>2.37</c:v>
                </c:pt>
                <c:pt idx="137">
                  <c:v>2.38</c:v>
                </c:pt>
                <c:pt idx="138">
                  <c:v>2.39</c:v>
                </c:pt>
                <c:pt idx="139">
                  <c:v>2.4</c:v>
                </c:pt>
                <c:pt idx="140">
                  <c:v>2.41</c:v>
                </c:pt>
                <c:pt idx="141">
                  <c:v>2.42</c:v>
                </c:pt>
                <c:pt idx="142">
                  <c:v>2.4300000000000002</c:v>
                </c:pt>
                <c:pt idx="143">
                  <c:v>2.44</c:v>
                </c:pt>
                <c:pt idx="144">
                  <c:v>2.4500000000000002</c:v>
                </c:pt>
                <c:pt idx="145">
                  <c:v>2.46</c:v>
                </c:pt>
                <c:pt idx="146">
                  <c:v>2.4700000000000002</c:v>
                </c:pt>
                <c:pt idx="147">
                  <c:v>2.48</c:v>
                </c:pt>
                <c:pt idx="148">
                  <c:v>2.4900000000000002</c:v>
                </c:pt>
                <c:pt idx="149">
                  <c:v>2.5</c:v>
                </c:pt>
                <c:pt idx="150">
                  <c:v>2.5099999999999998</c:v>
                </c:pt>
                <c:pt idx="151">
                  <c:v>2.52</c:v>
                </c:pt>
                <c:pt idx="152">
                  <c:v>2.5299999999999998</c:v>
                </c:pt>
                <c:pt idx="153">
                  <c:v>2.54</c:v>
                </c:pt>
                <c:pt idx="154">
                  <c:v>2.5499999999999998</c:v>
                </c:pt>
                <c:pt idx="155">
                  <c:v>2.56</c:v>
                </c:pt>
                <c:pt idx="156">
                  <c:v>2.57</c:v>
                </c:pt>
                <c:pt idx="157">
                  <c:v>2.58</c:v>
                </c:pt>
                <c:pt idx="158">
                  <c:v>2.59</c:v>
                </c:pt>
                <c:pt idx="159">
                  <c:v>2.6</c:v>
                </c:pt>
                <c:pt idx="160">
                  <c:v>2.61</c:v>
                </c:pt>
                <c:pt idx="161">
                  <c:v>2.62</c:v>
                </c:pt>
                <c:pt idx="162">
                  <c:v>2.63</c:v>
                </c:pt>
                <c:pt idx="163">
                  <c:v>2.64</c:v>
                </c:pt>
                <c:pt idx="164">
                  <c:v>2.65</c:v>
                </c:pt>
                <c:pt idx="165">
                  <c:v>2.66</c:v>
                </c:pt>
                <c:pt idx="166">
                  <c:v>2.67</c:v>
                </c:pt>
                <c:pt idx="167">
                  <c:v>2.68</c:v>
                </c:pt>
                <c:pt idx="168">
                  <c:v>2.69</c:v>
                </c:pt>
                <c:pt idx="169">
                  <c:v>2.7</c:v>
                </c:pt>
                <c:pt idx="170">
                  <c:v>2.71</c:v>
                </c:pt>
                <c:pt idx="171">
                  <c:v>2.72</c:v>
                </c:pt>
                <c:pt idx="172">
                  <c:v>2.73</c:v>
                </c:pt>
                <c:pt idx="173">
                  <c:v>2.74</c:v>
                </c:pt>
                <c:pt idx="174">
                  <c:v>2.75</c:v>
                </c:pt>
                <c:pt idx="175">
                  <c:v>2.76</c:v>
                </c:pt>
                <c:pt idx="176">
                  <c:v>2.77</c:v>
                </c:pt>
                <c:pt idx="177">
                  <c:v>2.78</c:v>
                </c:pt>
                <c:pt idx="178">
                  <c:v>2.79</c:v>
                </c:pt>
                <c:pt idx="179">
                  <c:v>2.8</c:v>
                </c:pt>
                <c:pt idx="180">
                  <c:v>2.81</c:v>
                </c:pt>
                <c:pt idx="181">
                  <c:v>2.82</c:v>
                </c:pt>
                <c:pt idx="182">
                  <c:v>2.83</c:v>
                </c:pt>
                <c:pt idx="183">
                  <c:v>2.84</c:v>
                </c:pt>
                <c:pt idx="184">
                  <c:v>2.85</c:v>
                </c:pt>
                <c:pt idx="185">
                  <c:v>2.86</c:v>
                </c:pt>
                <c:pt idx="186">
                  <c:v>2.87</c:v>
                </c:pt>
                <c:pt idx="187">
                  <c:v>2.88</c:v>
                </c:pt>
                <c:pt idx="188">
                  <c:v>2.89</c:v>
                </c:pt>
                <c:pt idx="189">
                  <c:v>2.9</c:v>
                </c:pt>
                <c:pt idx="190">
                  <c:v>2.91</c:v>
                </c:pt>
                <c:pt idx="191">
                  <c:v>2.92</c:v>
                </c:pt>
                <c:pt idx="192">
                  <c:v>2.93</c:v>
                </c:pt>
                <c:pt idx="193">
                  <c:v>2.94</c:v>
                </c:pt>
                <c:pt idx="194">
                  <c:v>2.95</c:v>
                </c:pt>
                <c:pt idx="195">
                  <c:v>2.96</c:v>
                </c:pt>
                <c:pt idx="196">
                  <c:v>2.97</c:v>
                </c:pt>
                <c:pt idx="197">
                  <c:v>2.98</c:v>
                </c:pt>
                <c:pt idx="198">
                  <c:v>2.99</c:v>
                </c:pt>
                <c:pt idx="199">
                  <c:v>3</c:v>
                </c:pt>
                <c:pt idx="200">
                  <c:v>3.01</c:v>
                </c:pt>
                <c:pt idx="201">
                  <c:v>3.02</c:v>
                </c:pt>
                <c:pt idx="202">
                  <c:v>3.03</c:v>
                </c:pt>
                <c:pt idx="203">
                  <c:v>3.04</c:v>
                </c:pt>
                <c:pt idx="204">
                  <c:v>3.05</c:v>
                </c:pt>
                <c:pt idx="205">
                  <c:v>3.06</c:v>
                </c:pt>
                <c:pt idx="206">
                  <c:v>3.07</c:v>
                </c:pt>
                <c:pt idx="207">
                  <c:v>3.08</c:v>
                </c:pt>
                <c:pt idx="208">
                  <c:v>3.09</c:v>
                </c:pt>
                <c:pt idx="209">
                  <c:v>3.1</c:v>
                </c:pt>
                <c:pt idx="210">
                  <c:v>3.11</c:v>
                </c:pt>
                <c:pt idx="211">
                  <c:v>3.12</c:v>
                </c:pt>
                <c:pt idx="212">
                  <c:v>3.13</c:v>
                </c:pt>
                <c:pt idx="213">
                  <c:v>3.14</c:v>
                </c:pt>
                <c:pt idx="214">
                  <c:v>3.15</c:v>
                </c:pt>
                <c:pt idx="215">
                  <c:v>3.16</c:v>
                </c:pt>
                <c:pt idx="216">
                  <c:v>3.17</c:v>
                </c:pt>
                <c:pt idx="217">
                  <c:v>3.18</c:v>
                </c:pt>
                <c:pt idx="218">
                  <c:v>3.19</c:v>
                </c:pt>
                <c:pt idx="219">
                  <c:v>3.2</c:v>
                </c:pt>
                <c:pt idx="220">
                  <c:v>3.21</c:v>
                </c:pt>
                <c:pt idx="221">
                  <c:v>3.22</c:v>
                </c:pt>
                <c:pt idx="222">
                  <c:v>3.23</c:v>
                </c:pt>
                <c:pt idx="223">
                  <c:v>3.24</c:v>
                </c:pt>
                <c:pt idx="224">
                  <c:v>3.25</c:v>
                </c:pt>
                <c:pt idx="225">
                  <c:v>3.26</c:v>
                </c:pt>
                <c:pt idx="226">
                  <c:v>3.27</c:v>
                </c:pt>
                <c:pt idx="227">
                  <c:v>3.28</c:v>
                </c:pt>
                <c:pt idx="228">
                  <c:v>3.29</c:v>
                </c:pt>
                <c:pt idx="229">
                  <c:v>3.3</c:v>
                </c:pt>
                <c:pt idx="230">
                  <c:v>3.31</c:v>
                </c:pt>
                <c:pt idx="231">
                  <c:v>3.32</c:v>
                </c:pt>
                <c:pt idx="232">
                  <c:v>3.33</c:v>
                </c:pt>
                <c:pt idx="233">
                  <c:v>3.34</c:v>
                </c:pt>
                <c:pt idx="234">
                  <c:v>3.35</c:v>
                </c:pt>
                <c:pt idx="235">
                  <c:v>3.36</c:v>
                </c:pt>
                <c:pt idx="236">
                  <c:v>3.37</c:v>
                </c:pt>
                <c:pt idx="237">
                  <c:v>3.38</c:v>
                </c:pt>
                <c:pt idx="238">
                  <c:v>3.39</c:v>
                </c:pt>
                <c:pt idx="239">
                  <c:v>3.4</c:v>
                </c:pt>
                <c:pt idx="240">
                  <c:v>3.41</c:v>
                </c:pt>
                <c:pt idx="241">
                  <c:v>3.42</c:v>
                </c:pt>
                <c:pt idx="242">
                  <c:v>3.43</c:v>
                </c:pt>
                <c:pt idx="243">
                  <c:v>3.44</c:v>
                </c:pt>
                <c:pt idx="244">
                  <c:v>3.45</c:v>
                </c:pt>
                <c:pt idx="245">
                  <c:v>3.46</c:v>
                </c:pt>
                <c:pt idx="246">
                  <c:v>3.47</c:v>
                </c:pt>
                <c:pt idx="247">
                  <c:v>3.48</c:v>
                </c:pt>
                <c:pt idx="248">
                  <c:v>3.49</c:v>
                </c:pt>
                <c:pt idx="249">
                  <c:v>3.5</c:v>
                </c:pt>
                <c:pt idx="250">
                  <c:v>3.51</c:v>
                </c:pt>
                <c:pt idx="251">
                  <c:v>3.52</c:v>
                </c:pt>
                <c:pt idx="252">
                  <c:v>3.53</c:v>
                </c:pt>
                <c:pt idx="253">
                  <c:v>3.54</c:v>
                </c:pt>
                <c:pt idx="254">
                  <c:v>3.55</c:v>
                </c:pt>
                <c:pt idx="255">
                  <c:v>3.56</c:v>
                </c:pt>
                <c:pt idx="256">
                  <c:v>3.57</c:v>
                </c:pt>
                <c:pt idx="257">
                  <c:v>3.58</c:v>
                </c:pt>
                <c:pt idx="258">
                  <c:v>3.59</c:v>
                </c:pt>
                <c:pt idx="259">
                  <c:v>3.6</c:v>
                </c:pt>
                <c:pt idx="260">
                  <c:v>3.61</c:v>
                </c:pt>
                <c:pt idx="261">
                  <c:v>3.62</c:v>
                </c:pt>
                <c:pt idx="262">
                  <c:v>3.63</c:v>
                </c:pt>
                <c:pt idx="263">
                  <c:v>3.64</c:v>
                </c:pt>
                <c:pt idx="264">
                  <c:v>3.65</c:v>
                </c:pt>
                <c:pt idx="265">
                  <c:v>3.66</c:v>
                </c:pt>
                <c:pt idx="266">
                  <c:v>3.67</c:v>
                </c:pt>
                <c:pt idx="267">
                  <c:v>3.68</c:v>
                </c:pt>
                <c:pt idx="268">
                  <c:v>3.69</c:v>
                </c:pt>
                <c:pt idx="269">
                  <c:v>3.7</c:v>
                </c:pt>
                <c:pt idx="270">
                  <c:v>3.71</c:v>
                </c:pt>
                <c:pt idx="271">
                  <c:v>3.72</c:v>
                </c:pt>
                <c:pt idx="272">
                  <c:v>3.73</c:v>
                </c:pt>
                <c:pt idx="273">
                  <c:v>3.74</c:v>
                </c:pt>
                <c:pt idx="274">
                  <c:v>3.75</c:v>
                </c:pt>
                <c:pt idx="275">
                  <c:v>3.76</c:v>
                </c:pt>
                <c:pt idx="276">
                  <c:v>3.77</c:v>
                </c:pt>
                <c:pt idx="277">
                  <c:v>3.78</c:v>
                </c:pt>
                <c:pt idx="278">
                  <c:v>3.79</c:v>
                </c:pt>
                <c:pt idx="279">
                  <c:v>3.8</c:v>
                </c:pt>
                <c:pt idx="280">
                  <c:v>3.81</c:v>
                </c:pt>
                <c:pt idx="281">
                  <c:v>3.82</c:v>
                </c:pt>
                <c:pt idx="282">
                  <c:v>3.83</c:v>
                </c:pt>
                <c:pt idx="283">
                  <c:v>3.84</c:v>
                </c:pt>
                <c:pt idx="284">
                  <c:v>3.85</c:v>
                </c:pt>
                <c:pt idx="285">
                  <c:v>3.86</c:v>
                </c:pt>
                <c:pt idx="286">
                  <c:v>3.87</c:v>
                </c:pt>
                <c:pt idx="287">
                  <c:v>3.88</c:v>
                </c:pt>
                <c:pt idx="288">
                  <c:v>3.89</c:v>
                </c:pt>
                <c:pt idx="289">
                  <c:v>3.9</c:v>
                </c:pt>
                <c:pt idx="290">
                  <c:v>3.91</c:v>
                </c:pt>
                <c:pt idx="291">
                  <c:v>3.92</c:v>
                </c:pt>
                <c:pt idx="292">
                  <c:v>3.93</c:v>
                </c:pt>
                <c:pt idx="293">
                  <c:v>3.94</c:v>
                </c:pt>
                <c:pt idx="294">
                  <c:v>3.95</c:v>
                </c:pt>
                <c:pt idx="295">
                  <c:v>3.96</c:v>
                </c:pt>
                <c:pt idx="296">
                  <c:v>3.97</c:v>
                </c:pt>
                <c:pt idx="297">
                  <c:v>3.98</c:v>
                </c:pt>
                <c:pt idx="298">
                  <c:v>3.99</c:v>
                </c:pt>
                <c:pt idx="299">
                  <c:v>4</c:v>
                </c:pt>
                <c:pt idx="300">
                  <c:v>4.01</c:v>
                </c:pt>
                <c:pt idx="301">
                  <c:v>4.0199999999999996</c:v>
                </c:pt>
                <c:pt idx="302">
                  <c:v>4.03</c:v>
                </c:pt>
                <c:pt idx="303">
                  <c:v>4.04</c:v>
                </c:pt>
                <c:pt idx="304">
                  <c:v>4.05</c:v>
                </c:pt>
                <c:pt idx="305">
                  <c:v>4.0599999999999996</c:v>
                </c:pt>
                <c:pt idx="306">
                  <c:v>4.07</c:v>
                </c:pt>
                <c:pt idx="307">
                  <c:v>4.08</c:v>
                </c:pt>
                <c:pt idx="308">
                  <c:v>4.09</c:v>
                </c:pt>
                <c:pt idx="309">
                  <c:v>4.0999999999999996</c:v>
                </c:pt>
                <c:pt idx="310">
                  <c:v>4.1100000000000003</c:v>
                </c:pt>
                <c:pt idx="311">
                  <c:v>4.12</c:v>
                </c:pt>
                <c:pt idx="312">
                  <c:v>4.13</c:v>
                </c:pt>
                <c:pt idx="313">
                  <c:v>4.1399999999999997</c:v>
                </c:pt>
                <c:pt idx="314">
                  <c:v>4.1500000000000004</c:v>
                </c:pt>
                <c:pt idx="315">
                  <c:v>4.16</c:v>
                </c:pt>
                <c:pt idx="316">
                  <c:v>4.17</c:v>
                </c:pt>
                <c:pt idx="317">
                  <c:v>4.18</c:v>
                </c:pt>
                <c:pt idx="318">
                  <c:v>4.1900000000000004</c:v>
                </c:pt>
                <c:pt idx="319">
                  <c:v>4.2</c:v>
                </c:pt>
                <c:pt idx="320">
                  <c:v>4.21</c:v>
                </c:pt>
                <c:pt idx="321">
                  <c:v>4.22</c:v>
                </c:pt>
                <c:pt idx="322">
                  <c:v>4.2300000000000004</c:v>
                </c:pt>
                <c:pt idx="323">
                  <c:v>4.24</c:v>
                </c:pt>
                <c:pt idx="324">
                  <c:v>4.25</c:v>
                </c:pt>
                <c:pt idx="325">
                  <c:v>4.26</c:v>
                </c:pt>
                <c:pt idx="326">
                  <c:v>4.2699999999999996</c:v>
                </c:pt>
                <c:pt idx="327">
                  <c:v>4.28</c:v>
                </c:pt>
                <c:pt idx="328">
                  <c:v>4.29</c:v>
                </c:pt>
                <c:pt idx="329">
                  <c:v>4.3</c:v>
                </c:pt>
                <c:pt idx="330">
                  <c:v>4.3099999999999996</c:v>
                </c:pt>
                <c:pt idx="331">
                  <c:v>4.32</c:v>
                </c:pt>
                <c:pt idx="332">
                  <c:v>4.33</c:v>
                </c:pt>
                <c:pt idx="333">
                  <c:v>4.34</c:v>
                </c:pt>
                <c:pt idx="334">
                  <c:v>4.3499999999999996</c:v>
                </c:pt>
                <c:pt idx="335">
                  <c:v>4.3600000000000003</c:v>
                </c:pt>
                <c:pt idx="336">
                  <c:v>4.37</c:v>
                </c:pt>
                <c:pt idx="337">
                  <c:v>4.38</c:v>
                </c:pt>
                <c:pt idx="338">
                  <c:v>4.3899999999999997</c:v>
                </c:pt>
                <c:pt idx="339">
                  <c:v>4.4000000000000004</c:v>
                </c:pt>
                <c:pt idx="340">
                  <c:v>4.41</c:v>
                </c:pt>
                <c:pt idx="341">
                  <c:v>4.42</c:v>
                </c:pt>
                <c:pt idx="342">
                  <c:v>4.43</c:v>
                </c:pt>
                <c:pt idx="343">
                  <c:v>4.4400000000000004</c:v>
                </c:pt>
                <c:pt idx="344">
                  <c:v>4.45</c:v>
                </c:pt>
                <c:pt idx="345">
                  <c:v>4.46</c:v>
                </c:pt>
                <c:pt idx="346">
                  <c:v>4.47</c:v>
                </c:pt>
                <c:pt idx="347">
                  <c:v>4.4800000000000004</c:v>
                </c:pt>
                <c:pt idx="348">
                  <c:v>4.49</c:v>
                </c:pt>
                <c:pt idx="349">
                  <c:v>4.5</c:v>
                </c:pt>
                <c:pt idx="350">
                  <c:v>4.51</c:v>
                </c:pt>
                <c:pt idx="351">
                  <c:v>4.5199999999999996</c:v>
                </c:pt>
                <c:pt idx="352">
                  <c:v>4.53</c:v>
                </c:pt>
                <c:pt idx="353">
                  <c:v>4.54</c:v>
                </c:pt>
                <c:pt idx="354">
                  <c:v>4.55</c:v>
                </c:pt>
                <c:pt idx="355">
                  <c:v>4.5599999999999996</c:v>
                </c:pt>
                <c:pt idx="356">
                  <c:v>4.57</c:v>
                </c:pt>
                <c:pt idx="357">
                  <c:v>4.58</c:v>
                </c:pt>
                <c:pt idx="358">
                  <c:v>4.59</c:v>
                </c:pt>
                <c:pt idx="359">
                  <c:v>4.5999999999999996</c:v>
                </c:pt>
                <c:pt idx="360">
                  <c:v>4.6100000000000003</c:v>
                </c:pt>
                <c:pt idx="361">
                  <c:v>4.62</c:v>
                </c:pt>
                <c:pt idx="362">
                  <c:v>4.63</c:v>
                </c:pt>
                <c:pt idx="363">
                  <c:v>4.6399999999999997</c:v>
                </c:pt>
                <c:pt idx="364">
                  <c:v>4.6500000000000004</c:v>
                </c:pt>
                <c:pt idx="365">
                  <c:v>4.66</c:v>
                </c:pt>
                <c:pt idx="366">
                  <c:v>4.67</c:v>
                </c:pt>
                <c:pt idx="367">
                  <c:v>4.68</c:v>
                </c:pt>
                <c:pt idx="368">
                  <c:v>4.6900000000000004</c:v>
                </c:pt>
                <c:pt idx="369">
                  <c:v>4.7</c:v>
                </c:pt>
                <c:pt idx="370">
                  <c:v>4.71</c:v>
                </c:pt>
                <c:pt idx="371">
                  <c:v>4.72</c:v>
                </c:pt>
                <c:pt idx="372">
                  <c:v>4.7300000000000004</c:v>
                </c:pt>
                <c:pt idx="373">
                  <c:v>4.74</c:v>
                </c:pt>
                <c:pt idx="374">
                  <c:v>4.75</c:v>
                </c:pt>
                <c:pt idx="375">
                  <c:v>4.76</c:v>
                </c:pt>
                <c:pt idx="376">
                  <c:v>4.7699999999999996</c:v>
                </c:pt>
                <c:pt idx="377">
                  <c:v>4.78</c:v>
                </c:pt>
                <c:pt idx="378">
                  <c:v>4.79</c:v>
                </c:pt>
                <c:pt idx="379">
                  <c:v>4.8</c:v>
                </c:pt>
                <c:pt idx="380">
                  <c:v>4.8099999999999996</c:v>
                </c:pt>
                <c:pt idx="381">
                  <c:v>4.82</c:v>
                </c:pt>
                <c:pt idx="382">
                  <c:v>4.83</c:v>
                </c:pt>
                <c:pt idx="383">
                  <c:v>4.84</c:v>
                </c:pt>
                <c:pt idx="384">
                  <c:v>4.8499999999999996</c:v>
                </c:pt>
                <c:pt idx="385">
                  <c:v>4.8600000000000003</c:v>
                </c:pt>
                <c:pt idx="386">
                  <c:v>4.87</c:v>
                </c:pt>
                <c:pt idx="387">
                  <c:v>4.88</c:v>
                </c:pt>
                <c:pt idx="388">
                  <c:v>4.8899999999999997</c:v>
                </c:pt>
                <c:pt idx="389">
                  <c:v>4.9000000000000004</c:v>
                </c:pt>
                <c:pt idx="390">
                  <c:v>4.91</c:v>
                </c:pt>
                <c:pt idx="391">
                  <c:v>4.92</c:v>
                </c:pt>
                <c:pt idx="392">
                  <c:v>4.93</c:v>
                </c:pt>
                <c:pt idx="393">
                  <c:v>4.9400000000000004</c:v>
                </c:pt>
                <c:pt idx="394">
                  <c:v>4.95</c:v>
                </c:pt>
                <c:pt idx="395">
                  <c:v>4.96</c:v>
                </c:pt>
                <c:pt idx="396">
                  <c:v>4.97</c:v>
                </c:pt>
                <c:pt idx="397">
                  <c:v>4.9800000000000004</c:v>
                </c:pt>
                <c:pt idx="398">
                  <c:v>4.99</c:v>
                </c:pt>
                <c:pt idx="399">
                  <c:v>5</c:v>
                </c:pt>
              </c:numCache>
            </c:numRef>
          </c:xVal>
          <c:yVal>
            <c:numRef>
              <c:f>'normal shock'!$C$3:$C$402</c:f>
              <c:numCache>
                <c:formatCode>General</c:formatCode>
                <c:ptCount val="400"/>
                <c:pt idx="0">
                  <c:v>1.0235000000000001</c:v>
                </c:pt>
                <c:pt idx="1">
                  <c:v>1.0470999999999999</c:v>
                </c:pt>
                <c:pt idx="2">
                  <c:v>1.0710999999999999</c:v>
                </c:pt>
                <c:pt idx="3">
                  <c:v>1.0952</c:v>
                </c:pt>
                <c:pt idx="4">
                  <c:v>1.1195999999999999</c:v>
                </c:pt>
                <c:pt idx="5">
                  <c:v>1.1442000000000001</c:v>
                </c:pt>
                <c:pt idx="6">
                  <c:v>1.1691</c:v>
                </c:pt>
                <c:pt idx="7">
                  <c:v>1.1940999999999999</c:v>
                </c:pt>
                <c:pt idx="8">
                  <c:v>1.2195</c:v>
                </c:pt>
                <c:pt idx="9">
                  <c:v>1.2450000000000001</c:v>
                </c:pt>
                <c:pt idx="10">
                  <c:v>1.2707999999999999</c:v>
                </c:pt>
                <c:pt idx="11">
                  <c:v>1.2968</c:v>
                </c:pt>
                <c:pt idx="12">
                  <c:v>1.3230999999999999</c:v>
                </c:pt>
                <c:pt idx="13">
                  <c:v>1.3494999999999999</c:v>
                </c:pt>
                <c:pt idx="14">
                  <c:v>1.3763000000000001</c:v>
                </c:pt>
                <c:pt idx="15">
                  <c:v>1.4032</c:v>
                </c:pt>
                <c:pt idx="16">
                  <c:v>1.4303999999999999</c:v>
                </c:pt>
                <c:pt idx="17">
                  <c:v>1.4578</c:v>
                </c:pt>
                <c:pt idx="18">
                  <c:v>1.4855</c:v>
                </c:pt>
                <c:pt idx="19">
                  <c:v>1.5133000000000001</c:v>
                </c:pt>
                <c:pt idx="20">
                  <c:v>1.5415000000000001</c:v>
                </c:pt>
                <c:pt idx="21">
                  <c:v>1.5698000000000001</c:v>
                </c:pt>
                <c:pt idx="22">
                  <c:v>1.5984</c:v>
                </c:pt>
                <c:pt idx="23">
                  <c:v>1.6272</c:v>
                </c:pt>
                <c:pt idx="24">
                  <c:v>1.6563000000000001</c:v>
                </c:pt>
                <c:pt idx="25">
                  <c:v>1.6855</c:v>
                </c:pt>
                <c:pt idx="26">
                  <c:v>1.7151000000000001</c:v>
                </c:pt>
                <c:pt idx="27">
                  <c:v>1.7447999999999999</c:v>
                </c:pt>
                <c:pt idx="28">
                  <c:v>1.7747999999999999</c:v>
                </c:pt>
                <c:pt idx="29">
                  <c:v>1.8049999999999999</c:v>
                </c:pt>
                <c:pt idx="30">
                  <c:v>1.8354999999999999</c:v>
                </c:pt>
                <c:pt idx="31">
                  <c:v>1.8661000000000001</c:v>
                </c:pt>
                <c:pt idx="32">
                  <c:v>1.8971</c:v>
                </c:pt>
                <c:pt idx="33">
                  <c:v>1.9281999999999999</c:v>
                </c:pt>
                <c:pt idx="34">
                  <c:v>1.9596</c:v>
                </c:pt>
                <c:pt idx="35">
                  <c:v>1.9912000000000001</c:v>
                </c:pt>
                <c:pt idx="36">
                  <c:v>2.0230999999999999</c:v>
                </c:pt>
                <c:pt idx="37">
                  <c:v>2.0550999999999999</c:v>
                </c:pt>
                <c:pt idx="38">
                  <c:v>2.0874999999999999</c:v>
                </c:pt>
                <c:pt idx="39">
                  <c:v>2.12</c:v>
                </c:pt>
                <c:pt idx="40">
                  <c:v>2.1528</c:v>
                </c:pt>
                <c:pt idx="41">
                  <c:v>2.1858</c:v>
                </c:pt>
                <c:pt idx="42">
                  <c:v>2.2191000000000001</c:v>
                </c:pt>
                <c:pt idx="43">
                  <c:v>2.2524999999999999</c:v>
                </c:pt>
                <c:pt idx="44">
                  <c:v>2.2863000000000002</c:v>
                </c:pt>
                <c:pt idx="45">
                  <c:v>2.3201999999999998</c:v>
                </c:pt>
                <c:pt idx="46">
                  <c:v>2.3544</c:v>
                </c:pt>
                <c:pt idx="47">
                  <c:v>2.3887999999999998</c:v>
                </c:pt>
                <c:pt idx="48">
                  <c:v>2.4235000000000002</c:v>
                </c:pt>
                <c:pt idx="49">
                  <c:v>2.4582999999999999</c:v>
                </c:pt>
                <c:pt idx="50">
                  <c:v>2.4935</c:v>
                </c:pt>
                <c:pt idx="51">
                  <c:v>2.5287999999999999</c:v>
                </c:pt>
                <c:pt idx="52">
                  <c:v>2.5644</c:v>
                </c:pt>
                <c:pt idx="53">
                  <c:v>2.6002000000000001</c:v>
                </c:pt>
                <c:pt idx="54">
                  <c:v>2.6362999999999999</c:v>
                </c:pt>
                <c:pt idx="55">
                  <c:v>2.6724999999999999</c:v>
                </c:pt>
                <c:pt idx="56">
                  <c:v>2.7090999999999998</c:v>
                </c:pt>
                <c:pt idx="57">
                  <c:v>2.7458</c:v>
                </c:pt>
                <c:pt idx="58">
                  <c:v>2.7827999999999999</c:v>
                </c:pt>
                <c:pt idx="59">
                  <c:v>2.82</c:v>
                </c:pt>
                <c:pt idx="60">
                  <c:v>2.8574999999999999</c:v>
                </c:pt>
                <c:pt idx="61">
                  <c:v>2.8950999999999998</c:v>
                </c:pt>
                <c:pt idx="62">
                  <c:v>2.9331</c:v>
                </c:pt>
                <c:pt idx="63">
                  <c:v>2.9712000000000001</c:v>
                </c:pt>
                <c:pt idx="64">
                  <c:v>3.0095999999999998</c:v>
                </c:pt>
                <c:pt idx="65">
                  <c:v>3.0482</c:v>
                </c:pt>
                <c:pt idx="66">
                  <c:v>3.0871</c:v>
                </c:pt>
                <c:pt idx="67">
                  <c:v>3.1261000000000001</c:v>
                </c:pt>
                <c:pt idx="68">
                  <c:v>3.1655000000000002</c:v>
                </c:pt>
                <c:pt idx="69">
                  <c:v>3.2050000000000001</c:v>
                </c:pt>
                <c:pt idx="70">
                  <c:v>3.2448000000000001</c:v>
                </c:pt>
                <c:pt idx="71">
                  <c:v>3.2848000000000002</c:v>
                </c:pt>
                <c:pt idx="72">
                  <c:v>3.3250999999999999</c:v>
                </c:pt>
                <c:pt idx="73">
                  <c:v>3.3654999999999999</c:v>
                </c:pt>
                <c:pt idx="74">
                  <c:v>3.4062999999999999</c:v>
                </c:pt>
                <c:pt idx="75">
                  <c:v>3.4472</c:v>
                </c:pt>
                <c:pt idx="76">
                  <c:v>3.4883999999999999</c:v>
                </c:pt>
                <c:pt idx="77">
                  <c:v>3.5297999999999998</c:v>
                </c:pt>
                <c:pt idx="78">
                  <c:v>3.5714999999999999</c:v>
                </c:pt>
                <c:pt idx="79">
                  <c:v>3.6133000000000002</c:v>
                </c:pt>
                <c:pt idx="80">
                  <c:v>3.6555</c:v>
                </c:pt>
                <c:pt idx="81">
                  <c:v>3.6978</c:v>
                </c:pt>
                <c:pt idx="82">
                  <c:v>3.7404000000000002</c:v>
                </c:pt>
                <c:pt idx="83">
                  <c:v>3.7831999999999999</c:v>
                </c:pt>
                <c:pt idx="84">
                  <c:v>3.8262999999999998</c:v>
                </c:pt>
                <c:pt idx="85">
                  <c:v>3.8694999999999999</c:v>
                </c:pt>
                <c:pt idx="86">
                  <c:v>3.9131</c:v>
                </c:pt>
                <c:pt idx="87">
                  <c:v>3.9567999999999999</c:v>
                </c:pt>
                <c:pt idx="88">
                  <c:v>4.0007999999999999</c:v>
                </c:pt>
                <c:pt idx="89">
                  <c:v>4.0449999999999999</c:v>
                </c:pt>
                <c:pt idx="90">
                  <c:v>4.0895000000000001</c:v>
                </c:pt>
                <c:pt idx="91">
                  <c:v>4.1341000000000001</c:v>
                </c:pt>
                <c:pt idx="92">
                  <c:v>4.1791</c:v>
                </c:pt>
                <c:pt idx="93">
                  <c:v>4.2241999999999997</c:v>
                </c:pt>
                <c:pt idx="94">
                  <c:v>4.2695999999999996</c:v>
                </c:pt>
                <c:pt idx="95">
                  <c:v>4.3151999999999999</c:v>
                </c:pt>
                <c:pt idx="96">
                  <c:v>4.3611000000000004</c:v>
                </c:pt>
                <c:pt idx="97">
                  <c:v>4.4070999999999998</c:v>
                </c:pt>
                <c:pt idx="98">
                  <c:v>4.4535</c:v>
                </c:pt>
                <c:pt idx="99">
                  <c:v>4.5</c:v>
                </c:pt>
                <c:pt idx="100">
                  <c:v>4.5468000000000002</c:v>
                </c:pt>
                <c:pt idx="101">
                  <c:v>4.5937999999999999</c:v>
                </c:pt>
                <c:pt idx="102">
                  <c:v>4.6410999999999998</c:v>
                </c:pt>
                <c:pt idx="103">
                  <c:v>4.6885000000000003</c:v>
                </c:pt>
                <c:pt idx="104">
                  <c:v>4.7363</c:v>
                </c:pt>
                <c:pt idx="105">
                  <c:v>4.7842000000000002</c:v>
                </c:pt>
                <c:pt idx="106">
                  <c:v>4.8323999999999998</c:v>
                </c:pt>
                <c:pt idx="107">
                  <c:v>4.8807999999999998</c:v>
                </c:pt>
                <c:pt idx="108">
                  <c:v>4.9294000000000002</c:v>
                </c:pt>
                <c:pt idx="109">
                  <c:v>4.9782999999999999</c:v>
                </c:pt>
                <c:pt idx="110">
                  <c:v>5.0274000000000001</c:v>
                </c:pt>
                <c:pt idx="111">
                  <c:v>5.0768000000000004</c:v>
                </c:pt>
                <c:pt idx="112">
                  <c:v>5.1264000000000003</c:v>
                </c:pt>
                <c:pt idx="113">
                  <c:v>5.1761999999999997</c:v>
                </c:pt>
                <c:pt idx="114">
                  <c:v>5.2262000000000004</c:v>
                </c:pt>
                <c:pt idx="115">
                  <c:v>5.2765000000000004</c:v>
                </c:pt>
                <c:pt idx="116">
                  <c:v>5.327</c:v>
                </c:pt>
                <c:pt idx="117">
                  <c:v>5.3777999999999997</c:v>
                </c:pt>
                <c:pt idx="118">
                  <c:v>5.4287999999999998</c:v>
                </c:pt>
                <c:pt idx="119">
                  <c:v>5.48</c:v>
                </c:pt>
                <c:pt idx="120">
                  <c:v>5.5313999999999997</c:v>
                </c:pt>
                <c:pt idx="121">
                  <c:v>5.5831</c:v>
                </c:pt>
                <c:pt idx="122">
                  <c:v>5.6349999999999998</c:v>
                </c:pt>
                <c:pt idx="123">
                  <c:v>5.6871999999999998</c:v>
                </c:pt>
                <c:pt idx="124">
                  <c:v>5.7396000000000003</c:v>
                </c:pt>
                <c:pt idx="125">
                  <c:v>5.7922000000000002</c:v>
                </c:pt>
                <c:pt idx="126">
                  <c:v>5.8449999999999998</c:v>
                </c:pt>
                <c:pt idx="127">
                  <c:v>5.8981000000000003</c:v>
                </c:pt>
                <c:pt idx="128">
                  <c:v>5.9513999999999996</c:v>
                </c:pt>
                <c:pt idx="129">
                  <c:v>6.0049999999999999</c:v>
                </c:pt>
                <c:pt idx="130">
                  <c:v>6.0587999999999997</c:v>
                </c:pt>
                <c:pt idx="131">
                  <c:v>6.1128</c:v>
                </c:pt>
                <c:pt idx="132">
                  <c:v>6.1669999999999998</c:v>
                </c:pt>
                <c:pt idx="133">
                  <c:v>6.2214999999999998</c:v>
                </c:pt>
                <c:pt idx="134">
                  <c:v>6.2762000000000002</c:v>
                </c:pt>
                <c:pt idx="135">
                  <c:v>6.3311999999999999</c:v>
                </c:pt>
                <c:pt idx="136">
                  <c:v>6.3864000000000001</c:v>
                </c:pt>
                <c:pt idx="137">
                  <c:v>6.4417999999999997</c:v>
                </c:pt>
                <c:pt idx="138">
                  <c:v>6.4973999999999998</c:v>
                </c:pt>
                <c:pt idx="139">
                  <c:v>6.5533000000000001</c:v>
                </c:pt>
                <c:pt idx="140">
                  <c:v>6.6093999999999999</c:v>
                </c:pt>
                <c:pt idx="141">
                  <c:v>6.6657999999999999</c:v>
                </c:pt>
                <c:pt idx="142">
                  <c:v>6.7224000000000004</c:v>
                </c:pt>
                <c:pt idx="143">
                  <c:v>6.7792000000000003</c:v>
                </c:pt>
                <c:pt idx="144">
                  <c:v>6.8361999999999998</c:v>
                </c:pt>
                <c:pt idx="145">
                  <c:v>6.8935000000000004</c:v>
                </c:pt>
                <c:pt idx="146">
                  <c:v>6.9509999999999996</c:v>
                </c:pt>
                <c:pt idx="147">
                  <c:v>7.0087999999999999</c:v>
                </c:pt>
                <c:pt idx="148">
                  <c:v>7.0667999999999997</c:v>
                </c:pt>
                <c:pt idx="149">
                  <c:v>7.125</c:v>
                </c:pt>
                <c:pt idx="150">
                  <c:v>7.1833999999999998</c:v>
                </c:pt>
                <c:pt idx="151">
                  <c:v>7.2420999999999998</c:v>
                </c:pt>
                <c:pt idx="152">
                  <c:v>7.3010000000000002</c:v>
                </c:pt>
                <c:pt idx="153">
                  <c:v>7.3601999999999999</c:v>
                </c:pt>
                <c:pt idx="154">
                  <c:v>7.4196</c:v>
                </c:pt>
                <c:pt idx="155">
                  <c:v>7.4791999999999996</c:v>
                </c:pt>
                <c:pt idx="156">
                  <c:v>7.5389999999999997</c:v>
                </c:pt>
                <c:pt idx="157">
                  <c:v>7.5991</c:v>
                </c:pt>
                <c:pt idx="158">
                  <c:v>7.6593999999999998</c:v>
                </c:pt>
                <c:pt idx="159">
                  <c:v>7.72</c:v>
                </c:pt>
                <c:pt idx="160">
                  <c:v>7.7808000000000002</c:v>
                </c:pt>
                <c:pt idx="161">
                  <c:v>7.8418000000000001</c:v>
                </c:pt>
                <c:pt idx="162">
                  <c:v>7.9029999999999996</c:v>
                </c:pt>
                <c:pt idx="163">
                  <c:v>7.9645000000000001</c:v>
                </c:pt>
                <c:pt idx="164">
                  <c:v>8.0261999999999993</c:v>
                </c:pt>
                <c:pt idx="165">
                  <c:v>8.0882000000000005</c:v>
                </c:pt>
                <c:pt idx="166">
                  <c:v>8.1503999999999994</c:v>
                </c:pt>
                <c:pt idx="167">
                  <c:v>8.2127999999999997</c:v>
                </c:pt>
                <c:pt idx="168">
                  <c:v>8.2753999999999994</c:v>
                </c:pt>
                <c:pt idx="169">
                  <c:v>8.3383000000000003</c:v>
                </c:pt>
                <c:pt idx="170">
                  <c:v>8.4014000000000006</c:v>
                </c:pt>
                <c:pt idx="171">
                  <c:v>8.4648000000000003</c:v>
                </c:pt>
                <c:pt idx="172">
                  <c:v>8.5283999999999995</c:v>
                </c:pt>
                <c:pt idx="173">
                  <c:v>8.5922000000000001</c:v>
                </c:pt>
                <c:pt idx="174">
                  <c:v>8.6562000000000001</c:v>
                </c:pt>
                <c:pt idx="175">
                  <c:v>8.7204999999999995</c:v>
                </c:pt>
                <c:pt idx="176">
                  <c:v>8.7850000000000001</c:v>
                </c:pt>
                <c:pt idx="177">
                  <c:v>8.8498000000000001</c:v>
                </c:pt>
                <c:pt idx="178">
                  <c:v>8.9147999999999996</c:v>
                </c:pt>
                <c:pt idx="179">
                  <c:v>8.98</c:v>
                </c:pt>
                <c:pt idx="180">
                  <c:v>9.0454000000000008</c:v>
                </c:pt>
                <c:pt idx="181">
                  <c:v>9.1111000000000004</c:v>
                </c:pt>
                <c:pt idx="182">
                  <c:v>9.1769999999999996</c:v>
                </c:pt>
                <c:pt idx="183">
                  <c:v>9.2431999999999999</c:v>
                </c:pt>
                <c:pt idx="184">
                  <c:v>9.3095999999999997</c:v>
                </c:pt>
                <c:pt idx="185">
                  <c:v>9.3762000000000008</c:v>
                </c:pt>
                <c:pt idx="186">
                  <c:v>9.4429999999999996</c:v>
                </c:pt>
                <c:pt idx="187">
                  <c:v>9.5100999999999996</c:v>
                </c:pt>
                <c:pt idx="188">
                  <c:v>9.5774000000000008</c:v>
                </c:pt>
                <c:pt idx="189">
                  <c:v>9.6449999999999996</c:v>
                </c:pt>
                <c:pt idx="190">
                  <c:v>9.7127999999999997</c:v>
                </c:pt>
                <c:pt idx="191">
                  <c:v>9.7807999999999993</c:v>
                </c:pt>
                <c:pt idx="192">
                  <c:v>9.8490000000000002</c:v>
                </c:pt>
                <c:pt idx="193">
                  <c:v>9.9175000000000004</c:v>
                </c:pt>
                <c:pt idx="194">
                  <c:v>9.9862000000000002</c:v>
                </c:pt>
                <c:pt idx="195">
                  <c:v>10.055199999999999</c:v>
                </c:pt>
                <c:pt idx="196">
                  <c:v>10.1244</c:v>
                </c:pt>
                <c:pt idx="197">
                  <c:v>10.1938</c:v>
                </c:pt>
                <c:pt idx="198">
                  <c:v>10.263400000000001</c:v>
                </c:pt>
                <c:pt idx="199">
                  <c:v>10.333299999999999</c:v>
                </c:pt>
                <c:pt idx="200">
                  <c:v>10.4034</c:v>
                </c:pt>
                <c:pt idx="201">
                  <c:v>10.473800000000001</c:v>
                </c:pt>
                <c:pt idx="202">
                  <c:v>10.5444</c:v>
                </c:pt>
                <c:pt idx="203">
                  <c:v>10.6152</c:v>
                </c:pt>
                <c:pt idx="204">
                  <c:v>10.686199999999999</c:v>
                </c:pt>
                <c:pt idx="205">
                  <c:v>10.7575</c:v>
                </c:pt>
                <c:pt idx="206">
                  <c:v>10.829000000000001</c:v>
                </c:pt>
                <c:pt idx="207">
                  <c:v>10.9008</c:v>
                </c:pt>
                <c:pt idx="208">
                  <c:v>10.972799999999999</c:v>
                </c:pt>
                <c:pt idx="209">
                  <c:v>11.045</c:v>
                </c:pt>
                <c:pt idx="210">
                  <c:v>11.1174</c:v>
                </c:pt>
                <c:pt idx="211">
                  <c:v>11.190099999999999</c:v>
                </c:pt>
                <c:pt idx="212">
                  <c:v>11.263</c:v>
                </c:pt>
                <c:pt idx="213">
                  <c:v>11.3362</c:v>
                </c:pt>
                <c:pt idx="214">
                  <c:v>11.409599999999999</c:v>
                </c:pt>
                <c:pt idx="215">
                  <c:v>11.4832</c:v>
                </c:pt>
                <c:pt idx="216">
                  <c:v>11.557</c:v>
                </c:pt>
                <c:pt idx="217">
                  <c:v>11.6311</c:v>
                </c:pt>
                <c:pt idx="218">
                  <c:v>11.705399999999999</c:v>
                </c:pt>
                <c:pt idx="219">
                  <c:v>11.78</c:v>
                </c:pt>
                <c:pt idx="220">
                  <c:v>11.854799999999999</c:v>
                </c:pt>
                <c:pt idx="221">
                  <c:v>11.9298</c:v>
                </c:pt>
                <c:pt idx="222">
                  <c:v>12.005000000000001</c:v>
                </c:pt>
                <c:pt idx="223">
                  <c:v>12.080500000000001</c:v>
                </c:pt>
                <c:pt idx="224">
                  <c:v>12.1562</c:v>
                </c:pt>
                <c:pt idx="225">
                  <c:v>12.232200000000001</c:v>
                </c:pt>
                <c:pt idx="226">
                  <c:v>12.308400000000001</c:v>
                </c:pt>
                <c:pt idx="227">
                  <c:v>12.3848</c:v>
                </c:pt>
                <c:pt idx="228">
                  <c:v>12.461399999999999</c:v>
                </c:pt>
                <c:pt idx="229">
                  <c:v>12.5383</c:v>
                </c:pt>
                <c:pt idx="230">
                  <c:v>12.615399999999999</c:v>
                </c:pt>
                <c:pt idx="231">
                  <c:v>12.6928</c:v>
                </c:pt>
                <c:pt idx="232">
                  <c:v>12.7704</c:v>
                </c:pt>
                <c:pt idx="233">
                  <c:v>12.8482</c:v>
                </c:pt>
                <c:pt idx="234">
                  <c:v>12.9262</c:v>
                </c:pt>
                <c:pt idx="235">
                  <c:v>13.0045</c:v>
                </c:pt>
                <c:pt idx="236">
                  <c:v>13.083</c:v>
                </c:pt>
                <c:pt idx="237">
                  <c:v>13.161799999999999</c:v>
                </c:pt>
                <c:pt idx="238">
                  <c:v>13.2408</c:v>
                </c:pt>
                <c:pt idx="239">
                  <c:v>13.32</c:v>
                </c:pt>
                <c:pt idx="240">
                  <c:v>13.3994</c:v>
                </c:pt>
                <c:pt idx="241">
                  <c:v>13.479100000000001</c:v>
                </c:pt>
                <c:pt idx="242">
                  <c:v>13.558999999999999</c:v>
                </c:pt>
                <c:pt idx="243">
                  <c:v>13.639200000000001</c:v>
                </c:pt>
                <c:pt idx="244">
                  <c:v>13.7196</c:v>
                </c:pt>
                <c:pt idx="245">
                  <c:v>13.8002</c:v>
                </c:pt>
                <c:pt idx="246">
                  <c:v>13.881</c:v>
                </c:pt>
                <c:pt idx="247">
                  <c:v>13.9621</c:v>
                </c:pt>
                <c:pt idx="248">
                  <c:v>14.0434</c:v>
                </c:pt>
                <c:pt idx="249">
                  <c:v>14.125</c:v>
                </c:pt>
                <c:pt idx="250">
                  <c:v>14.206799999999999</c:v>
                </c:pt>
                <c:pt idx="251">
                  <c:v>14.2888</c:v>
                </c:pt>
                <c:pt idx="252">
                  <c:v>14.371</c:v>
                </c:pt>
                <c:pt idx="253">
                  <c:v>14.4535</c:v>
                </c:pt>
                <c:pt idx="254">
                  <c:v>14.536199999999999</c:v>
                </c:pt>
                <c:pt idx="255">
                  <c:v>14.619199999999999</c:v>
                </c:pt>
                <c:pt idx="256">
                  <c:v>14.702400000000001</c:v>
                </c:pt>
                <c:pt idx="257">
                  <c:v>14.7858</c:v>
                </c:pt>
                <c:pt idx="258">
                  <c:v>14.869400000000001</c:v>
                </c:pt>
                <c:pt idx="259">
                  <c:v>14.9533</c:v>
                </c:pt>
                <c:pt idx="260">
                  <c:v>15.0374</c:v>
                </c:pt>
                <c:pt idx="261">
                  <c:v>15.1218</c:v>
                </c:pt>
                <c:pt idx="262">
                  <c:v>15.2064</c:v>
                </c:pt>
                <c:pt idx="263">
                  <c:v>15.2912</c:v>
                </c:pt>
                <c:pt idx="264">
                  <c:v>15.376200000000001</c:v>
                </c:pt>
                <c:pt idx="265">
                  <c:v>15.461499999999999</c:v>
                </c:pt>
                <c:pt idx="266">
                  <c:v>15.547000000000001</c:v>
                </c:pt>
                <c:pt idx="267">
                  <c:v>15.6328</c:v>
                </c:pt>
                <c:pt idx="268">
                  <c:v>15.7188</c:v>
                </c:pt>
                <c:pt idx="269">
                  <c:v>15.805</c:v>
                </c:pt>
                <c:pt idx="270">
                  <c:v>15.891400000000001</c:v>
                </c:pt>
                <c:pt idx="271">
                  <c:v>15.9781</c:v>
                </c:pt>
                <c:pt idx="272">
                  <c:v>16.065000000000001</c:v>
                </c:pt>
                <c:pt idx="273">
                  <c:v>16.152200000000001</c:v>
                </c:pt>
                <c:pt idx="274">
                  <c:v>16.239599999999999</c:v>
                </c:pt>
                <c:pt idx="275">
                  <c:v>16.327200000000001</c:v>
                </c:pt>
                <c:pt idx="276">
                  <c:v>16.414999999999999</c:v>
                </c:pt>
                <c:pt idx="277">
                  <c:v>16.5031</c:v>
                </c:pt>
                <c:pt idx="278">
                  <c:v>16.5914</c:v>
                </c:pt>
                <c:pt idx="279">
                  <c:v>16.68</c:v>
                </c:pt>
                <c:pt idx="280">
                  <c:v>16.768799999999999</c:v>
                </c:pt>
                <c:pt idx="281">
                  <c:v>16.857800000000001</c:v>
                </c:pt>
                <c:pt idx="282">
                  <c:v>16.946999999999999</c:v>
                </c:pt>
                <c:pt idx="283">
                  <c:v>17.0365</c:v>
                </c:pt>
                <c:pt idx="284">
                  <c:v>17.126200000000001</c:v>
                </c:pt>
                <c:pt idx="285">
                  <c:v>17.216200000000001</c:v>
                </c:pt>
                <c:pt idx="286">
                  <c:v>17.3064</c:v>
                </c:pt>
                <c:pt idx="287">
                  <c:v>17.396799999999999</c:v>
                </c:pt>
                <c:pt idx="288">
                  <c:v>17.487400000000001</c:v>
                </c:pt>
                <c:pt idx="289">
                  <c:v>17.578299999999999</c:v>
                </c:pt>
                <c:pt idx="290">
                  <c:v>17.6694</c:v>
                </c:pt>
                <c:pt idx="291">
                  <c:v>17.7608</c:v>
                </c:pt>
                <c:pt idx="292">
                  <c:v>17.852399999999999</c:v>
                </c:pt>
                <c:pt idx="293">
                  <c:v>17.944199999999999</c:v>
                </c:pt>
                <c:pt idx="294">
                  <c:v>18.036200000000001</c:v>
                </c:pt>
                <c:pt idx="295">
                  <c:v>18.128499999999999</c:v>
                </c:pt>
                <c:pt idx="296">
                  <c:v>18.221</c:v>
                </c:pt>
                <c:pt idx="297">
                  <c:v>18.313800000000001</c:v>
                </c:pt>
                <c:pt idx="298">
                  <c:v>18.4068</c:v>
                </c:pt>
                <c:pt idx="299">
                  <c:v>18.5</c:v>
                </c:pt>
                <c:pt idx="300">
                  <c:v>18.593399999999999</c:v>
                </c:pt>
                <c:pt idx="301">
                  <c:v>18.687100000000001</c:v>
                </c:pt>
                <c:pt idx="302">
                  <c:v>18.780999999999999</c:v>
                </c:pt>
                <c:pt idx="303">
                  <c:v>18.8752</c:v>
                </c:pt>
                <c:pt idx="304">
                  <c:v>18.9696</c:v>
                </c:pt>
                <c:pt idx="305">
                  <c:v>19.0642</c:v>
                </c:pt>
                <c:pt idx="306">
                  <c:v>19.158999999999999</c:v>
                </c:pt>
                <c:pt idx="307">
                  <c:v>19.254100000000001</c:v>
                </c:pt>
                <c:pt idx="308">
                  <c:v>19.349399999999999</c:v>
                </c:pt>
                <c:pt idx="309">
                  <c:v>19.445</c:v>
                </c:pt>
                <c:pt idx="310">
                  <c:v>19.540800000000001</c:v>
                </c:pt>
                <c:pt idx="311">
                  <c:v>19.636800000000001</c:v>
                </c:pt>
                <c:pt idx="312">
                  <c:v>19.733000000000001</c:v>
                </c:pt>
                <c:pt idx="313">
                  <c:v>19.829499999999999</c:v>
                </c:pt>
                <c:pt idx="314">
                  <c:v>19.926200000000001</c:v>
                </c:pt>
                <c:pt idx="315">
                  <c:v>20.023199999999999</c:v>
                </c:pt>
                <c:pt idx="316">
                  <c:v>20.1204</c:v>
                </c:pt>
                <c:pt idx="317">
                  <c:v>20.2178</c:v>
                </c:pt>
                <c:pt idx="318">
                  <c:v>20.3154</c:v>
                </c:pt>
                <c:pt idx="319">
                  <c:v>20.4133</c:v>
                </c:pt>
                <c:pt idx="320">
                  <c:v>20.511399999999998</c:v>
                </c:pt>
                <c:pt idx="321">
                  <c:v>20.6098</c:v>
                </c:pt>
                <c:pt idx="322">
                  <c:v>20.708400000000001</c:v>
                </c:pt>
                <c:pt idx="323">
                  <c:v>20.807200000000002</c:v>
                </c:pt>
                <c:pt idx="324">
                  <c:v>20.906199999999998</c:v>
                </c:pt>
                <c:pt idx="325">
                  <c:v>21.005500000000001</c:v>
                </c:pt>
                <c:pt idx="326">
                  <c:v>21.105</c:v>
                </c:pt>
                <c:pt idx="327">
                  <c:v>21.204799999999999</c:v>
                </c:pt>
                <c:pt idx="328">
                  <c:v>21.3048</c:v>
                </c:pt>
                <c:pt idx="329">
                  <c:v>21.405000000000001</c:v>
                </c:pt>
                <c:pt idx="330">
                  <c:v>21.505400000000002</c:v>
                </c:pt>
                <c:pt idx="331">
                  <c:v>21.606100000000001</c:v>
                </c:pt>
                <c:pt idx="332">
                  <c:v>21.707000000000001</c:v>
                </c:pt>
                <c:pt idx="333">
                  <c:v>21.808199999999999</c:v>
                </c:pt>
                <c:pt idx="334">
                  <c:v>21.909600000000001</c:v>
                </c:pt>
                <c:pt idx="335">
                  <c:v>22.011199999999999</c:v>
                </c:pt>
                <c:pt idx="336">
                  <c:v>22.113</c:v>
                </c:pt>
                <c:pt idx="337">
                  <c:v>22.2151</c:v>
                </c:pt>
                <c:pt idx="338">
                  <c:v>22.317399999999999</c:v>
                </c:pt>
                <c:pt idx="339">
                  <c:v>22.42</c:v>
                </c:pt>
                <c:pt idx="340">
                  <c:v>22.5228</c:v>
                </c:pt>
                <c:pt idx="341">
                  <c:v>22.625800000000002</c:v>
                </c:pt>
                <c:pt idx="342">
                  <c:v>22.728999999999999</c:v>
                </c:pt>
                <c:pt idx="343">
                  <c:v>22.8325</c:v>
                </c:pt>
                <c:pt idx="344">
                  <c:v>22.936199999999999</c:v>
                </c:pt>
                <c:pt idx="345">
                  <c:v>23.040199999999999</c:v>
                </c:pt>
                <c:pt idx="346">
                  <c:v>23.144400000000001</c:v>
                </c:pt>
                <c:pt idx="347">
                  <c:v>23.248799999999999</c:v>
                </c:pt>
                <c:pt idx="348">
                  <c:v>23.353400000000001</c:v>
                </c:pt>
                <c:pt idx="349">
                  <c:v>23.458300000000001</c:v>
                </c:pt>
                <c:pt idx="350">
                  <c:v>23.563400000000001</c:v>
                </c:pt>
                <c:pt idx="351">
                  <c:v>23.668800000000001</c:v>
                </c:pt>
                <c:pt idx="352">
                  <c:v>23.7744</c:v>
                </c:pt>
                <c:pt idx="353">
                  <c:v>23.880199999999999</c:v>
                </c:pt>
                <c:pt idx="354">
                  <c:v>23.9862</c:v>
                </c:pt>
                <c:pt idx="355">
                  <c:v>24.092500000000001</c:v>
                </c:pt>
                <c:pt idx="356">
                  <c:v>24.199000000000002</c:v>
                </c:pt>
                <c:pt idx="357">
                  <c:v>24.305800000000001</c:v>
                </c:pt>
                <c:pt idx="358">
                  <c:v>24.412800000000001</c:v>
                </c:pt>
                <c:pt idx="359">
                  <c:v>24.52</c:v>
                </c:pt>
                <c:pt idx="360">
                  <c:v>24.627400000000002</c:v>
                </c:pt>
                <c:pt idx="361">
                  <c:v>24.735099999999999</c:v>
                </c:pt>
                <c:pt idx="362">
                  <c:v>24.843</c:v>
                </c:pt>
                <c:pt idx="363">
                  <c:v>24.9512</c:v>
                </c:pt>
                <c:pt idx="364">
                  <c:v>25.0596</c:v>
                </c:pt>
                <c:pt idx="365">
                  <c:v>25.168199999999999</c:v>
                </c:pt>
                <c:pt idx="366">
                  <c:v>25.277000000000001</c:v>
                </c:pt>
                <c:pt idx="367">
                  <c:v>25.386099999999999</c:v>
                </c:pt>
                <c:pt idx="368">
                  <c:v>25.4954</c:v>
                </c:pt>
                <c:pt idx="369">
                  <c:v>25.605</c:v>
                </c:pt>
                <c:pt idx="370">
                  <c:v>25.7148</c:v>
                </c:pt>
                <c:pt idx="371">
                  <c:v>25.8248</c:v>
                </c:pt>
                <c:pt idx="372">
                  <c:v>25.934999999999999</c:v>
                </c:pt>
                <c:pt idx="373">
                  <c:v>26.045500000000001</c:v>
                </c:pt>
                <c:pt idx="374">
                  <c:v>26.156199999999998</c:v>
                </c:pt>
                <c:pt idx="375">
                  <c:v>26.267199999999999</c:v>
                </c:pt>
                <c:pt idx="376">
                  <c:v>26.378399999999999</c:v>
                </c:pt>
                <c:pt idx="377">
                  <c:v>26.489799999999999</c:v>
                </c:pt>
                <c:pt idx="378">
                  <c:v>26.601400000000002</c:v>
                </c:pt>
                <c:pt idx="379">
                  <c:v>26.7133</c:v>
                </c:pt>
                <c:pt idx="380">
                  <c:v>26.825399999999998</c:v>
                </c:pt>
                <c:pt idx="381">
                  <c:v>26.937799999999999</c:v>
                </c:pt>
                <c:pt idx="382">
                  <c:v>27.0504</c:v>
                </c:pt>
                <c:pt idx="383">
                  <c:v>27.1632</c:v>
                </c:pt>
                <c:pt idx="384">
                  <c:v>27.276199999999999</c:v>
                </c:pt>
                <c:pt idx="385">
                  <c:v>27.389500000000002</c:v>
                </c:pt>
                <c:pt idx="386">
                  <c:v>27.503</c:v>
                </c:pt>
                <c:pt idx="387">
                  <c:v>27.616800000000001</c:v>
                </c:pt>
                <c:pt idx="388">
                  <c:v>27.730799999999999</c:v>
                </c:pt>
                <c:pt idx="389">
                  <c:v>27.844999999999999</c:v>
                </c:pt>
                <c:pt idx="390">
                  <c:v>27.959399999999999</c:v>
                </c:pt>
                <c:pt idx="391">
                  <c:v>28.074100000000001</c:v>
                </c:pt>
                <c:pt idx="392">
                  <c:v>28.189</c:v>
                </c:pt>
                <c:pt idx="393">
                  <c:v>28.304200000000002</c:v>
                </c:pt>
                <c:pt idx="394">
                  <c:v>28.419599999999999</c:v>
                </c:pt>
                <c:pt idx="395">
                  <c:v>28.5352</c:v>
                </c:pt>
                <c:pt idx="396">
                  <c:v>28.651</c:v>
                </c:pt>
                <c:pt idx="397">
                  <c:v>28.767099999999999</c:v>
                </c:pt>
                <c:pt idx="398">
                  <c:v>28.883400000000002</c:v>
                </c:pt>
                <c:pt idx="399">
                  <c:v>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3A8-4D8B-9F64-FF2C16F1FC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734816"/>
        <c:axId val="298734424"/>
      </c:scatterChart>
      <c:valAx>
        <c:axId val="298734816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734424"/>
        <c:crosses val="autoZero"/>
        <c:crossBetween val="midCat"/>
      </c:valAx>
      <c:valAx>
        <c:axId val="298734424"/>
        <c:scaling>
          <c:orientation val="minMax"/>
          <c:max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87348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'Prantdl-Meyer'!$D$5</c:f>
              <c:strCache>
                <c:ptCount val="1"/>
                <c:pt idx="0">
                  <c:v>theta deg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'Prantdl-Meyer'!$B$6:$B$100</c:f>
              <c:numCache>
                <c:formatCode>General</c:formatCode>
                <c:ptCount val="95"/>
                <c:pt idx="0">
                  <c:v>1</c:v>
                </c:pt>
                <c:pt idx="1">
                  <c:v>1.1000000000000001</c:v>
                </c:pt>
                <c:pt idx="2">
                  <c:v>1.2000000000000002</c:v>
                </c:pt>
                <c:pt idx="3">
                  <c:v>1.2549999999999999</c:v>
                </c:pt>
                <c:pt idx="4">
                  <c:v>1.359</c:v>
                </c:pt>
                <c:pt idx="5">
                  <c:v>1.4590000000000001</c:v>
                </c:pt>
                <c:pt idx="6">
                  <c:v>1.5590000000000002</c:v>
                </c:pt>
                <c:pt idx="7">
                  <c:v>1.6590000000000003</c:v>
                </c:pt>
                <c:pt idx="8">
                  <c:v>1.7590000000000003</c:v>
                </c:pt>
                <c:pt idx="9">
                  <c:v>1.8</c:v>
                </c:pt>
                <c:pt idx="10">
                  <c:v>1.9000000000000001</c:v>
                </c:pt>
                <c:pt idx="11">
                  <c:v>2</c:v>
                </c:pt>
                <c:pt idx="12">
                  <c:v>2.1</c:v>
                </c:pt>
                <c:pt idx="13">
                  <c:v>2.2000000000000002</c:v>
                </c:pt>
                <c:pt idx="14">
                  <c:v>2.3000000000000003</c:v>
                </c:pt>
                <c:pt idx="15">
                  <c:v>2.4000000000000004</c:v>
                </c:pt>
                <c:pt idx="16">
                  <c:v>2.5000000000000004</c:v>
                </c:pt>
                <c:pt idx="17">
                  <c:v>2.6000000000000005</c:v>
                </c:pt>
                <c:pt idx="18">
                  <c:v>2.7000000000000006</c:v>
                </c:pt>
                <c:pt idx="19">
                  <c:v>2.8000000000000007</c:v>
                </c:pt>
                <c:pt idx="20">
                  <c:v>2.9000000000000008</c:v>
                </c:pt>
                <c:pt idx="21">
                  <c:v>3.0000000000000009</c:v>
                </c:pt>
                <c:pt idx="22">
                  <c:v>3.09</c:v>
                </c:pt>
                <c:pt idx="23">
                  <c:v>3.19</c:v>
                </c:pt>
                <c:pt idx="24">
                  <c:v>3.29</c:v>
                </c:pt>
                <c:pt idx="25">
                  <c:v>3.39</c:v>
                </c:pt>
                <c:pt idx="26">
                  <c:v>3.49</c:v>
                </c:pt>
                <c:pt idx="27">
                  <c:v>3.5900000000000003</c:v>
                </c:pt>
                <c:pt idx="28">
                  <c:v>3.6900000000000004</c:v>
                </c:pt>
                <c:pt idx="29">
                  <c:v>3.7900000000000005</c:v>
                </c:pt>
                <c:pt idx="30">
                  <c:v>3.8900000000000006</c:v>
                </c:pt>
                <c:pt idx="31">
                  <c:v>3.9900000000000007</c:v>
                </c:pt>
                <c:pt idx="32">
                  <c:v>4.0900000000000007</c:v>
                </c:pt>
                <c:pt idx="33">
                  <c:v>4.1900000000000004</c:v>
                </c:pt>
                <c:pt idx="34">
                  <c:v>4.29</c:v>
                </c:pt>
                <c:pt idx="35">
                  <c:v>4.3899999999999997</c:v>
                </c:pt>
                <c:pt idx="36">
                  <c:v>4.4899999999999993</c:v>
                </c:pt>
                <c:pt idx="37">
                  <c:v>4.589999999999999</c:v>
                </c:pt>
                <c:pt idx="38">
                  <c:v>4.6899999999999986</c:v>
                </c:pt>
                <c:pt idx="39">
                  <c:v>4.7899999999999983</c:v>
                </c:pt>
                <c:pt idx="40">
                  <c:v>4.8899999999999979</c:v>
                </c:pt>
                <c:pt idx="41">
                  <c:v>4.9899999999999975</c:v>
                </c:pt>
                <c:pt idx="42">
                  <c:v>5.0899999999999972</c:v>
                </c:pt>
                <c:pt idx="43">
                  <c:v>5.1899999999999968</c:v>
                </c:pt>
                <c:pt idx="44">
                  <c:v>5.2899999999999965</c:v>
                </c:pt>
                <c:pt idx="45">
                  <c:v>5.3899999999999961</c:v>
                </c:pt>
                <c:pt idx="46">
                  <c:v>5.4899999999999958</c:v>
                </c:pt>
                <c:pt idx="47">
                  <c:v>5.5899999999999954</c:v>
                </c:pt>
                <c:pt idx="48">
                  <c:v>5.6899999999999951</c:v>
                </c:pt>
                <c:pt idx="49">
                  <c:v>5.7899999999999947</c:v>
                </c:pt>
                <c:pt idx="50">
                  <c:v>5.8899999999999944</c:v>
                </c:pt>
                <c:pt idx="51">
                  <c:v>5.989999999999994</c:v>
                </c:pt>
                <c:pt idx="52">
                  <c:v>6.0899999999999936</c:v>
                </c:pt>
                <c:pt idx="53">
                  <c:v>6.1899999999999933</c:v>
                </c:pt>
                <c:pt idx="54">
                  <c:v>6.2899999999999929</c:v>
                </c:pt>
                <c:pt idx="55">
                  <c:v>6.3899999999999926</c:v>
                </c:pt>
                <c:pt idx="56">
                  <c:v>6.4899999999999922</c:v>
                </c:pt>
                <c:pt idx="57">
                  <c:v>6.5899999999999919</c:v>
                </c:pt>
                <c:pt idx="58">
                  <c:v>6.6899999999999915</c:v>
                </c:pt>
                <c:pt idx="59">
                  <c:v>6.7899999999999912</c:v>
                </c:pt>
                <c:pt idx="60">
                  <c:v>6.8899999999999908</c:v>
                </c:pt>
                <c:pt idx="61">
                  <c:v>6.9899999999999904</c:v>
                </c:pt>
                <c:pt idx="62">
                  <c:v>7.0899999999999901</c:v>
                </c:pt>
                <c:pt idx="63">
                  <c:v>7.1899999999999897</c:v>
                </c:pt>
                <c:pt idx="64">
                  <c:v>7.2899999999999894</c:v>
                </c:pt>
                <c:pt idx="65">
                  <c:v>7.389999999999989</c:v>
                </c:pt>
                <c:pt idx="66">
                  <c:v>7.4899999999999887</c:v>
                </c:pt>
                <c:pt idx="67">
                  <c:v>7.5899999999999883</c:v>
                </c:pt>
                <c:pt idx="68">
                  <c:v>7.689999999999988</c:v>
                </c:pt>
                <c:pt idx="69">
                  <c:v>7.7899999999999876</c:v>
                </c:pt>
                <c:pt idx="70">
                  <c:v>7.8899999999999872</c:v>
                </c:pt>
                <c:pt idx="71">
                  <c:v>7.9899999999999869</c:v>
                </c:pt>
                <c:pt idx="72">
                  <c:v>8.0899999999999874</c:v>
                </c:pt>
                <c:pt idx="73">
                  <c:v>8.1899999999999871</c:v>
                </c:pt>
                <c:pt idx="74">
                  <c:v>8.2899999999999867</c:v>
                </c:pt>
                <c:pt idx="75">
                  <c:v>8.3899999999999864</c:v>
                </c:pt>
                <c:pt idx="76">
                  <c:v>8.489999999999986</c:v>
                </c:pt>
                <c:pt idx="77">
                  <c:v>8.5899999999999856</c:v>
                </c:pt>
                <c:pt idx="78">
                  <c:v>8.6899999999999853</c:v>
                </c:pt>
                <c:pt idx="79">
                  <c:v>8.7899999999999849</c:v>
                </c:pt>
                <c:pt idx="80">
                  <c:v>8.8899999999999846</c:v>
                </c:pt>
                <c:pt idx="81">
                  <c:v>8.9899999999999842</c:v>
                </c:pt>
                <c:pt idx="82">
                  <c:v>9.0899999999999839</c:v>
                </c:pt>
                <c:pt idx="83">
                  <c:v>9.1899999999999835</c:v>
                </c:pt>
                <c:pt idx="84">
                  <c:v>9.2899999999999832</c:v>
                </c:pt>
                <c:pt idx="85">
                  <c:v>9.3899999999999828</c:v>
                </c:pt>
                <c:pt idx="86">
                  <c:v>9.4899999999999824</c:v>
                </c:pt>
                <c:pt idx="87">
                  <c:v>9.5899999999999821</c:v>
                </c:pt>
                <c:pt idx="88">
                  <c:v>9.6899999999999817</c:v>
                </c:pt>
                <c:pt idx="89">
                  <c:v>9.7899999999999814</c:v>
                </c:pt>
                <c:pt idx="90">
                  <c:v>9.889999999999981</c:v>
                </c:pt>
                <c:pt idx="91">
                  <c:v>16</c:v>
                </c:pt>
                <c:pt idx="92">
                  <c:v>100</c:v>
                </c:pt>
                <c:pt idx="93">
                  <c:v>1000</c:v>
                </c:pt>
                <c:pt idx="94">
                  <c:v>1000000</c:v>
                </c:pt>
              </c:numCache>
            </c:numRef>
          </c:xVal>
          <c:yVal>
            <c:numRef>
              <c:f>'Prantdl-Meyer'!$D$6:$D$100</c:f>
              <c:numCache>
                <c:formatCode>General</c:formatCode>
                <c:ptCount val="95"/>
                <c:pt idx="0">
                  <c:v>0</c:v>
                </c:pt>
                <c:pt idx="1">
                  <c:v>1.3616645257644926</c:v>
                </c:pt>
                <c:pt idx="2">
                  <c:v>3.5937778791103558</c:v>
                </c:pt>
                <c:pt idx="3">
                  <c:v>5.0009883191732944</c:v>
                </c:pt>
                <c:pt idx="4">
                  <c:v>7.8615556455355859</c:v>
                </c:pt>
                <c:pt idx="5">
                  <c:v>10.752675481326639</c:v>
                </c:pt>
                <c:pt idx="6">
                  <c:v>13.702941840845785</c:v>
                </c:pt>
                <c:pt idx="7">
                  <c:v>16.662310075846733</c:v>
                </c:pt>
                <c:pt idx="8">
                  <c:v>19.5971698375923</c:v>
                </c:pt>
                <c:pt idx="9">
                  <c:v>20.787779818873748</c:v>
                </c:pt>
                <c:pt idx="10">
                  <c:v>23.650930487412911</c:v>
                </c:pt>
                <c:pt idx="11">
                  <c:v>26.446227196793362</c:v>
                </c:pt>
                <c:pt idx="12">
                  <c:v>29.16486544937095</c:v>
                </c:pt>
                <c:pt idx="13">
                  <c:v>31.801292695490318</c:v>
                </c:pt>
                <c:pt idx="14">
                  <c:v>34.352340484559392</c:v>
                </c:pt>
                <c:pt idx="15">
                  <c:v>36.81659864456892</c:v>
                </c:pt>
                <c:pt idx="16">
                  <c:v>39.193955084594521</c:v>
                </c:pt>
                <c:pt idx="17">
                  <c:v>41.485252385851403</c:v>
                </c:pt>
                <c:pt idx="18">
                  <c:v>43.69202876936783</c:v>
                </c:pt>
                <c:pt idx="19">
                  <c:v>45.816321228055912</c:v>
                </c:pt>
                <c:pt idx="20">
                  <c:v>47.860515181440427</c:v>
                </c:pt>
                <c:pt idx="21">
                  <c:v>49.827229382329328</c:v>
                </c:pt>
                <c:pt idx="22">
                  <c:v>51.533309528072721</c:v>
                </c:pt>
                <c:pt idx="23">
                  <c:v>53.360492416732988</c:v>
                </c:pt>
                <c:pt idx="24">
                  <c:v>55.118383030630639</c:v>
                </c:pt>
                <c:pt idx="25">
                  <c:v>56.809840551789272</c:v>
                </c:pt>
                <c:pt idx="26">
                  <c:v>58.437685812353379</c:v>
                </c:pt>
                <c:pt idx="27">
                  <c:v>60.004679383634134</c:v>
                </c:pt>
                <c:pt idx="28">
                  <c:v>61.513505788866112</c:v>
                </c:pt>
                <c:pt idx="29">
                  <c:v>62.966762495263325</c:v>
                </c:pt>
                <c:pt idx="30">
                  <c:v>64.366952627388926</c:v>
                </c:pt>
                <c:pt idx="31">
                  <c:v>65.71648056719647</c:v>
                </c:pt>
                <c:pt idx="32">
                  <c:v>67.017649781210778</c:v>
                </c:pt>
                <c:pt idx="33">
                  <c:v>68.272662353230373</c:v>
                </c:pt>
                <c:pt idx="34">
                  <c:v>69.483619809943661</c:v>
                </c:pt>
                <c:pt idx="35">
                  <c:v>70.652524913266944</c:v>
                </c:pt>
                <c:pt idx="36">
                  <c:v>71.781284161867546</c:v>
                </c:pt>
                <c:pt idx="37">
                  <c:v>72.87171079897611</c:v>
                </c:pt>
                <c:pt idx="38">
                  <c:v>73.925528167126188</c:v>
                </c:pt>
                <c:pt idx="39">
                  <c:v>74.944373285172119</c:v>
                </c:pt>
                <c:pt idx="40">
                  <c:v>75.929800550618282</c:v>
                </c:pt>
                <c:pt idx="41">
                  <c:v>76.883285492366355</c:v>
                </c:pt>
                <c:pt idx="42">
                  <c:v>77.806228516573583</c:v>
                </c:pt>
                <c:pt idx="43">
                  <c:v>78.699958602311597</c:v>
                </c:pt>
                <c:pt idx="44">
                  <c:v>79.565736914833124</c:v>
                </c:pt>
                <c:pt idx="45">
                  <c:v>80.404760313065339</c:v>
                </c:pt>
                <c:pt idx="46">
                  <c:v>81.218164734908129</c:v>
                </c:pt>
                <c:pt idx="47">
                  <c:v>82.007028449392109</c:v>
                </c:pt>
                <c:pt idx="48">
                  <c:v>82.772375169034291</c:v>
                </c:pt>
                <c:pt idx="49">
                  <c:v>83.515177019062946</c:v>
                </c:pt>
                <c:pt idx="50">
                  <c:v>84.236357362748038</c:v>
                </c:pt>
                <c:pt idx="51">
                  <c:v>84.936793484031398</c:v>
                </c:pt>
                <c:pt idx="52">
                  <c:v>85.61731913011991</c:v>
                </c:pt>
                <c:pt idx="53">
                  <c:v>86.278726917786557</c:v>
                </c:pt>
                <c:pt idx="54">
                  <c:v>86.921770607898495</c:v>
                </c:pt>
                <c:pt idx="55">
                  <c:v>87.547167253221133</c:v>
                </c:pt>
                <c:pt idx="56">
                  <c:v>88.155599224887965</c:v>
                </c:pt>
                <c:pt idx="57">
                  <c:v>88.747716123115481</c:v>
                </c:pt>
                <c:pt idx="58">
                  <c:v>89.32413657781629</c:v>
                </c:pt>
                <c:pt idx="59">
                  <c:v>89.885449944750079</c:v>
                </c:pt>
                <c:pt idx="60">
                  <c:v>90.43221790276931</c:v>
                </c:pt>
                <c:pt idx="61">
                  <c:v>90.964975957584272</c:v>
                </c:pt>
                <c:pt idx="62">
                  <c:v>91.484234857304799</c:v>
                </c:pt>
                <c:pt idx="63">
                  <c:v>91.990481924820216</c:v>
                </c:pt>
                <c:pt idx="64">
                  <c:v>92.484182311870157</c:v>
                </c:pt>
                <c:pt idx="65">
                  <c:v>92.965780179436223</c:v>
                </c:pt>
                <c:pt idx="66">
                  <c:v>93.435699808859212</c:v>
                </c:pt>
                <c:pt idx="67">
                  <c:v>93.894346647860189</c:v>
                </c:pt>
                <c:pt idx="68">
                  <c:v>94.342108295418271</c:v>
                </c:pt>
                <c:pt idx="69">
                  <c:v>94.779355429238834</c:v>
                </c:pt>
                <c:pt idx="70">
                  <c:v>95.20644267933136</c:v>
                </c:pt>
                <c:pt idx="71">
                  <c:v>95.623709451011294</c:v>
                </c:pt>
                <c:pt idx="72">
                  <c:v>96.031480700440781</c:v>
                </c:pt>
                <c:pt idx="73">
                  <c:v>96.430067665635406</c:v>
                </c:pt>
                <c:pt idx="74">
                  <c:v>96.819768555684121</c:v>
                </c:pt>
                <c:pt idx="75">
                  <c:v>97.200869200758447</c:v>
                </c:pt>
                <c:pt idx="76">
                  <c:v>97.573643665326287</c:v>
                </c:pt>
                <c:pt idx="77">
                  <c:v>97.938354826832878</c:v>
                </c:pt>
                <c:pt idx="78">
                  <c:v>98.295254921968379</c:v>
                </c:pt>
                <c:pt idx="79">
                  <c:v>98.644586062506264</c:v>
                </c:pt>
                <c:pt idx="80">
                  <c:v>98.986580722570167</c:v>
                </c:pt>
                <c:pt idx="81">
                  <c:v>99.321462199067767</c:v>
                </c:pt>
                <c:pt idx="82">
                  <c:v>99.649445046918942</c:v>
                </c:pt>
                <c:pt idx="83">
                  <c:v>99.97073549060039</c:v>
                </c:pt>
                <c:pt idx="84">
                  <c:v>100.2855318134327</c:v>
                </c:pt>
                <c:pt idx="85">
                  <c:v>100.59402472594243</c:v>
                </c:pt>
                <c:pt idx="86">
                  <c:v>100.89639771454819</c:v>
                </c:pt>
                <c:pt idx="87">
                  <c:v>101.1928273717384</c:v>
                </c:pt>
                <c:pt idx="88">
                  <c:v>101.48348370883507</c:v>
                </c:pt>
                <c:pt idx="89">
                  <c:v>101.76853045236699</c:v>
                </c:pt>
                <c:pt idx="90">
                  <c:v>102.04812532501202</c:v>
                </c:pt>
                <c:pt idx="91">
                  <c:v>112.69773180430673</c:v>
                </c:pt>
                <c:pt idx="92">
                  <c:v>127.59415241365073</c:v>
                </c:pt>
                <c:pt idx="93">
                  <c:v>130.16886344751759</c:v>
                </c:pt>
                <c:pt idx="94">
                  <c:v>130.45471386292419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66B-4057-A6EC-5B4D37232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4171680"/>
        <c:axId val="294173248"/>
      </c:scatterChart>
      <c:valAx>
        <c:axId val="294171680"/>
        <c:scaling>
          <c:orientation val="minMax"/>
          <c:max val="10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4173248"/>
        <c:crosses val="autoZero"/>
        <c:crossBetween val="midCat"/>
      </c:valAx>
      <c:valAx>
        <c:axId val="29417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4171680"/>
        <c:crosses val="autoZero"/>
        <c:crossBetween val="midCat"/>
        <c:majorUnit val="10"/>
        <c:minorUnit val="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Mach</a:t>
            </a:r>
            <a:r>
              <a:rPr lang="en-GB" baseline="0"/>
              <a:t> number/beta</a:t>
            </a:r>
            <a:endParaRPr lang="en-GB"/>
          </a:p>
        </c:rich>
      </c:tx>
      <c:layout>
        <c:manualLayout>
          <c:xMode val="edge"/>
          <c:yMode val="edge"/>
          <c:x val="0.40949300087489071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(2)'!$D$6:$D$25</c:f>
              <c:numCache>
                <c:formatCode>General</c:formatCode>
                <c:ptCount val="20"/>
                <c:pt idx="15">
                  <c:v>1.0322531991722754</c:v>
                </c:pt>
                <c:pt idx="16">
                  <c:v>1.4966649478289631</c:v>
                </c:pt>
                <c:pt idx="17">
                  <c:v>1.3715681460157911</c:v>
                </c:pt>
                <c:pt idx="18">
                  <c:v>0.80486841477096815</c:v>
                </c:pt>
                <c:pt idx="19">
                  <c:v>5.9374405873444664E-16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1F9-40D4-905A-79B2E79C1735}"/>
            </c:ext>
          </c:extLst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(2)'!$E$6:$E$25</c:f>
              <c:numCache>
                <c:formatCode>General</c:formatCode>
                <c:ptCount val="20"/>
                <c:pt idx="12">
                  <c:v>1.6062063396056787</c:v>
                </c:pt>
                <c:pt idx="13">
                  <c:v>2.3267936002115395</c:v>
                </c:pt>
                <c:pt idx="14">
                  <c:v>3.1592624110152832</c:v>
                </c:pt>
                <c:pt idx="15">
                  <c:v>3.8841983770047261</c:v>
                </c:pt>
                <c:pt idx="16">
                  <c:v>3.8058421237385223</c:v>
                </c:pt>
                <c:pt idx="17">
                  <c:v>3.0079917701943639</c:v>
                </c:pt>
                <c:pt idx="18">
                  <c:v>1.6561697594623244</c:v>
                </c:pt>
                <c:pt idx="19">
                  <c:v>1.1996053431573503E-15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1F9-40D4-905A-79B2E79C1735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(2)'!$F$6:$F$25</c:f>
              <c:numCache>
                <c:formatCode>General</c:formatCode>
                <c:ptCount val="20"/>
                <c:pt idx="11">
                  <c:v>2.8376830665080095</c:v>
                </c:pt>
                <c:pt idx="12">
                  <c:v>5.0160239572790095</c:v>
                </c:pt>
                <c:pt idx="13">
                  <c:v>5.6397868049135553</c:v>
                </c:pt>
                <c:pt idx="14">
                  <c:v>6.3017926201506205</c:v>
                </c:pt>
                <c:pt idx="15">
                  <c:v>6.6585801627051655</c:v>
                </c:pt>
                <c:pt idx="16">
                  <c:v>6.0820562004227705</c:v>
                </c:pt>
                <c:pt idx="17">
                  <c:v>4.6403437519463377</c:v>
                </c:pt>
                <c:pt idx="18">
                  <c:v>2.5125011107814479</c:v>
                </c:pt>
                <c:pt idx="19">
                  <c:v>1.8109003610728369E-15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1F9-40D4-905A-79B2E79C1735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(2)'!$G$6:$G$25</c:f>
              <c:numCache>
                <c:formatCode>General</c:formatCode>
                <c:ptCount val="20"/>
                <c:pt idx="10">
                  <c:v>3.2771657440045523</c:v>
                </c:pt>
                <c:pt idx="11">
                  <c:v>6.187059388614661</c:v>
                </c:pt>
                <c:pt idx="12">
                  <c:v>8.2087629121097052</c:v>
                </c:pt>
                <c:pt idx="13">
                  <c:v>8.7546938795940878</c:v>
                </c:pt>
                <c:pt idx="14">
                  <c:v>9.2771962404824002</c:v>
                </c:pt>
                <c:pt idx="15">
                  <c:v>9.3208118232369426</c:v>
                </c:pt>
                <c:pt idx="16">
                  <c:v>8.2978013575376792</c:v>
                </c:pt>
                <c:pt idx="17">
                  <c:v>6.2504893984512879</c:v>
                </c:pt>
                <c:pt idx="18">
                  <c:v>3.3652612080580999</c:v>
                </c:pt>
                <c:pt idx="19">
                  <c:v>2.4217737962173461E-15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11F9-40D4-905A-79B2E79C1735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(2)'!$H$6:$H$25</c:f>
              <c:numCache>
                <c:formatCode>General</c:formatCode>
                <c:ptCount val="20"/>
                <c:pt idx="8">
                  <c:v>1.3082052305631635</c:v>
                </c:pt>
                <c:pt idx="9">
                  <c:v>5.7297519989893448</c:v>
                </c:pt>
                <c:pt idx="10">
                  <c:v>9.3187251792374681</c:v>
                </c:pt>
                <c:pt idx="11">
                  <c:v>12.057222298774123</c:v>
                </c:pt>
                <c:pt idx="12">
                  <c:v>13.871805819502997</c:v>
                </c:pt>
                <c:pt idx="13">
                  <c:v>14.313306221134676</c:v>
                </c:pt>
                <c:pt idx="14">
                  <c:v>14.64236834981323</c:v>
                </c:pt>
                <c:pt idx="15">
                  <c:v>14.219909328603206</c:v>
                </c:pt>
                <c:pt idx="16">
                  <c:v>12.468381063745147</c:v>
                </c:pt>
                <c:pt idx="17">
                  <c:v>9.3475136317169749</c:v>
                </c:pt>
                <c:pt idx="18">
                  <c:v>5.0321351029792698</c:v>
                </c:pt>
                <c:pt idx="19">
                  <c:v>3.6230504808489684E-15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11F9-40D4-905A-79B2E79C1735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(2)'!$I$6:$I$25</c:f>
              <c:numCache>
                <c:formatCode>General</c:formatCode>
                <c:ptCount val="20"/>
                <c:pt idx="7">
                  <c:v>1.4118711003106654</c:v>
                </c:pt>
                <c:pt idx="8">
                  <c:v>6.4912137245240924</c:v>
                </c:pt>
                <c:pt idx="9">
                  <c:v>10.747847203655166</c:v>
                </c:pt>
                <c:pt idx="10">
                  <c:v>14.216946143250302</c:v>
                </c:pt>
                <c:pt idx="11">
                  <c:v>16.86099616032708</c:v>
                </c:pt>
                <c:pt idx="12">
                  <c:v>18.57596128104619</c:v>
                </c:pt>
                <c:pt idx="13">
                  <c:v>18.966072755551359</c:v>
                </c:pt>
                <c:pt idx="14">
                  <c:v>19.192996712226595</c:v>
                </c:pt>
                <c:pt idx="15">
                  <c:v>18.486956189131842</c:v>
                </c:pt>
                <c:pt idx="16">
                  <c:v>16.214082064779799</c:v>
                </c:pt>
                <c:pt idx="17">
                  <c:v>12.215987862120656</c:v>
                </c:pt>
                <c:pt idx="18">
                  <c:v>6.6132782152752148</c:v>
                </c:pt>
                <c:pt idx="19">
                  <c:v>4.7730104915739942E-15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11F9-40D4-905A-79B2E79C1735}"/>
            </c:ext>
          </c:extLst>
        </c:ser>
        <c:ser>
          <c:idx val="6"/>
          <c:order val="6"/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(2)'!$J$6:$J$25</c:f>
              <c:numCache>
                <c:formatCode>General</c:formatCode>
                <c:ptCount val="20"/>
                <c:pt idx="7">
                  <c:v>2.816337791427554</c:v>
                </c:pt>
                <c:pt idx="8">
                  <c:v>7.8327236619091236</c:v>
                </c:pt>
                <c:pt idx="9">
                  <c:v>12.046008352876214</c:v>
                </c:pt>
                <c:pt idx="10">
                  <c:v>15.487321661464389</c:v>
                </c:pt>
                <c:pt idx="11">
                  <c:v>18.11385801144371</c:v>
                </c:pt>
                <c:pt idx="12">
                  <c:v>19.813786701281604</c:v>
                </c:pt>
                <c:pt idx="13">
                  <c:v>20.195969192027189</c:v>
                </c:pt>
                <c:pt idx="14">
                  <c:v>20.405538137942116</c:v>
                </c:pt>
                <c:pt idx="15">
                  <c:v>19.642747730679176</c:v>
                </c:pt>
                <c:pt idx="16">
                  <c:v>17.248845523376627</c:v>
                </c:pt>
                <c:pt idx="17">
                  <c:v>13.024918761495893</c:v>
                </c:pt>
                <c:pt idx="18">
                  <c:v>7.0666342317427322</c:v>
                </c:pt>
                <c:pt idx="19">
                  <c:v>5.1048882348488522E-15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11F9-40D4-905A-79B2E79C1735}"/>
            </c:ext>
          </c:extLst>
        </c:ser>
        <c:ser>
          <c:idx val="7"/>
          <c:order val="7"/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(2)'!$K$6:$K$25</c:f>
              <c:numCache>
                <c:formatCode>General</c:formatCode>
                <c:ptCount val="20"/>
                <c:pt idx="7">
                  <c:v>5.749349025997625</c:v>
                </c:pt>
                <c:pt idx="8">
                  <c:v>10.628297718945799</c:v>
                </c:pt>
                <c:pt idx="9">
                  <c:v>14.751040985603799</c:v>
                </c:pt>
                <c:pt idx="10">
                  <c:v>18.139151774557487</c:v>
                </c:pt>
                <c:pt idx="11">
                  <c:v>20.738741291520615</c:v>
                </c:pt>
                <c:pt idx="12">
                  <c:v>22.422277670231352</c:v>
                </c:pt>
                <c:pt idx="13">
                  <c:v>22.795555873716904</c:v>
                </c:pt>
                <c:pt idx="14">
                  <c:v>22.982127119804257</c:v>
                </c:pt>
                <c:pt idx="15">
                  <c:v>22.126435496645858</c:v>
                </c:pt>
                <c:pt idx="16">
                  <c:v>19.503771703611541</c:v>
                </c:pt>
                <c:pt idx="17">
                  <c:v>14.814899841410746</c:v>
                </c:pt>
                <c:pt idx="18">
                  <c:v>8.0827854341997796</c:v>
                </c:pt>
                <c:pt idx="19">
                  <c:v>5.852620007525255E-15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11F9-40D4-905A-79B2E79C1735}"/>
            </c:ext>
          </c:extLst>
        </c:ser>
        <c:ser>
          <c:idx val="8"/>
          <c:order val="8"/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(2)'!$L$6:$L$25</c:f>
              <c:numCache>
                <c:formatCode>General</c:formatCode>
                <c:ptCount val="20"/>
                <c:pt idx="6">
                  <c:v>4.5304101906735026</c:v>
                </c:pt>
                <c:pt idx="7">
                  <c:v>9.9702292434465765</c:v>
                </c:pt>
                <c:pt idx="8">
                  <c:v>14.639603923424417</c:v>
                </c:pt>
                <c:pt idx="9">
                  <c:v>18.633333535626644</c:v>
                </c:pt>
                <c:pt idx="10">
                  <c:v>21.956976979867598</c:v>
                </c:pt>
                <c:pt idx="11">
                  <c:v>24.541109109153016</c:v>
                </c:pt>
                <c:pt idx="12">
                  <c:v>26.23776701452525</c:v>
                </c:pt>
                <c:pt idx="13">
                  <c:v>26.617293658544465</c:v>
                </c:pt>
                <c:pt idx="14">
                  <c:v>26.804420635153253</c:v>
                </c:pt>
                <c:pt idx="15">
                  <c:v>25.883059095430252</c:v>
                </c:pt>
                <c:pt idx="16">
                  <c:v>23.000738158834505</c:v>
                </c:pt>
                <c:pt idx="17">
                  <c:v>17.671076959108678</c:v>
                </c:pt>
                <c:pt idx="18">
                  <c:v>9.7451633099325932</c:v>
                </c:pt>
                <c:pt idx="19">
                  <c:v>7.0885770277479799E-15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11F9-40D4-905A-79B2E79C1735}"/>
            </c:ext>
          </c:extLst>
        </c:ser>
        <c:ser>
          <c:idx val="9"/>
          <c:order val="9"/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(2)'!$M$6:$M$25</c:f>
              <c:numCache>
                <c:formatCode>General</c:formatCode>
                <c:ptCount val="20"/>
                <c:pt idx="5">
                  <c:v>1.9353884132659778</c:v>
                </c:pt>
                <c:pt idx="6">
                  <c:v>7.9981954292290167</c:v>
                </c:pt>
                <c:pt idx="7">
                  <c:v>13.181469743025417</c:v>
                </c:pt>
                <c:pt idx="8">
                  <c:v>17.684423107483514</c:v>
                </c:pt>
                <c:pt idx="9">
                  <c:v>21.582248471456715</c:v>
                </c:pt>
                <c:pt idx="10">
                  <c:v>24.866962902099022</c:v>
                </c:pt>
                <c:pt idx="11">
                  <c:v>27.458123742719629</c:v>
                </c:pt>
                <c:pt idx="12">
                  <c:v>29.194697791238333</c:v>
                </c:pt>
                <c:pt idx="13">
                  <c:v>29.594861449006803</c:v>
                </c:pt>
                <c:pt idx="14">
                  <c:v>29.811133220262622</c:v>
                </c:pt>
                <c:pt idx="15">
                  <c:v>28.901087306987169</c:v>
                </c:pt>
                <c:pt idx="16">
                  <c:v>25.890778742084454</c:v>
                </c:pt>
                <c:pt idx="17">
                  <c:v>20.113017051298186</c:v>
                </c:pt>
                <c:pt idx="18">
                  <c:v>11.21166967520313</c:v>
                </c:pt>
                <c:pt idx="19">
                  <c:v>8.1936680105353558E-15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11F9-40D4-905A-79B2E79C1735}"/>
            </c:ext>
          </c:extLst>
        </c:ser>
        <c:ser>
          <c:idx val="10"/>
          <c:order val="10"/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(2)'!$N$6:$N$25</c:f>
              <c:numCache>
                <c:formatCode>General</c:formatCode>
                <c:ptCount val="20"/>
                <c:pt idx="4">
                  <c:v>0.77372967866200104</c:v>
                </c:pt>
                <c:pt idx="5">
                  <c:v>7.2870910527776411</c:v>
                </c:pt>
                <c:pt idx="6">
                  <c:v>12.77998598749341</c:v>
                </c:pt>
                <c:pt idx="7">
                  <c:v>17.588560840627942</c:v>
                </c:pt>
                <c:pt idx="8">
                  <c:v>21.857182238858456</c:v>
                </c:pt>
                <c:pt idx="9">
                  <c:v>25.628476866201893</c:v>
                </c:pt>
                <c:pt idx="10">
                  <c:v>28.87476874572393</c:v>
                </c:pt>
                <c:pt idx="11">
                  <c:v>31.502371315221314</c:v>
                </c:pt>
                <c:pt idx="12">
                  <c:v>33.336980397662046</c:v>
                </c:pt>
                <c:pt idx="13">
                  <c:v>33.788976086045821</c:v>
                </c:pt>
                <c:pt idx="14">
                  <c:v>34.088930552434476</c:v>
                </c:pt>
                <c:pt idx="15">
                  <c:v>33.293575090668966</c:v>
                </c:pt>
                <c:pt idx="16">
                  <c:v>30.234491877472376</c:v>
                </c:pt>
                <c:pt idx="17">
                  <c:v>23.938855942599179</c:v>
                </c:pt>
                <c:pt idx="18">
                  <c:v>13.606852506336624</c:v>
                </c:pt>
                <c:pt idx="19">
                  <c:v>1.0033062870043294E-14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11F9-40D4-905A-79B2E79C1735}"/>
            </c:ext>
          </c:extLst>
        </c:ser>
        <c:ser>
          <c:idx val="11"/>
          <c:order val="11"/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(2)'!$O$6:$O$25</c:f>
              <c:numCache>
                <c:formatCode>General</c:formatCode>
                <c:ptCount val="20"/>
                <c:pt idx="3">
                  <c:v>0.80295781238968489</c:v>
                </c:pt>
                <c:pt idx="4">
                  <c:v>7.4479961108676331</c:v>
                </c:pt>
                <c:pt idx="5">
                  <c:v>12.94401123404319</c:v>
                </c:pt>
                <c:pt idx="6">
                  <c:v>17.792671286342809</c:v>
                </c:pt>
                <c:pt idx="7">
                  <c:v>22.191709526455149</c:v>
                </c:pt>
                <c:pt idx="8">
                  <c:v>26.213289805964404</c:v>
                </c:pt>
                <c:pt idx="9">
                  <c:v>29.861070239706631</c:v>
                </c:pt>
                <c:pt idx="10">
                  <c:v>33.086566262544181</c:v>
                </c:pt>
                <c:pt idx="11">
                  <c:v>35.785461409246466</c:v>
                </c:pt>
                <c:pt idx="12">
                  <c:v>37.776727782471383</c:v>
                </c:pt>
                <c:pt idx="13">
                  <c:v>38.313043626030442</c:v>
                </c:pt>
                <c:pt idx="14">
                  <c:v>38.758020999378324</c:v>
                </c:pt>
                <c:pt idx="15">
                  <c:v>38.221810394800308</c:v>
                </c:pt>
                <c:pt idx="16">
                  <c:v>35.313635728458955</c:v>
                </c:pt>
                <c:pt idx="17">
                  <c:v>28.679343190118008</c:v>
                </c:pt>
                <c:pt idx="18">
                  <c:v>16.771405621327105</c:v>
                </c:pt>
                <c:pt idx="19">
                  <c:v>1.2541328587554118E-14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11F9-40D4-905A-79B2E79C1735}"/>
            </c:ext>
          </c:extLst>
        </c:ser>
        <c:ser>
          <c:idx val="12"/>
          <c:order val="12"/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(2)'!$P$6:$P$25</c:f>
              <c:numCache>
                <c:formatCode>General</c:formatCode>
                <c:ptCount val="20"/>
                <c:pt idx="2">
                  <c:v>0.64493442519689514</c:v>
                </c:pt>
                <c:pt idx="3">
                  <c:v>7.1885819248416736</c:v>
                </c:pt>
                <c:pt idx="4">
                  <c:v>12.448114421262344</c:v>
                </c:pt>
                <c:pt idx="5">
                  <c:v>17.142871345638437</c:v>
                </c:pt>
                <c:pt idx="6">
                  <c:v>21.497874223042896</c:v>
                </c:pt>
                <c:pt idx="7">
                  <c:v>25.589562170887984</c:v>
                </c:pt>
                <c:pt idx="8">
                  <c:v>29.430669051716354</c:v>
                </c:pt>
                <c:pt idx="9">
                  <c:v>32.994450093886208</c:v>
                </c:pt>
                <c:pt idx="10">
                  <c:v>36.217683670100143</c:v>
                </c:pt>
                <c:pt idx="11">
                  <c:v>38.990823333881927</c:v>
                </c:pt>
                <c:pt idx="12">
                  <c:v>41.133317504854915</c:v>
                </c:pt>
                <c:pt idx="13">
                  <c:v>41.752087589084738</c:v>
                </c:pt>
                <c:pt idx="14">
                  <c:v>42.34369230468274</c:v>
                </c:pt>
                <c:pt idx="15">
                  <c:v>42.100564684969164</c:v>
                </c:pt>
                <c:pt idx="16">
                  <c:v>39.470369836277328</c:v>
                </c:pt>
                <c:pt idx="17">
                  <c:v>32.798827798289395</c:v>
                </c:pt>
                <c:pt idx="18">
                  <c:v>19.735415826130751</c:v>
                </c:pt>
                <c:pt idx="19">
                  <c:v>1.4988417092442727E-14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11F9-40D4-905A-79B2E79C1735}"/>
            </c:ext>
          </c:extLst>
        </c:ser>
        <c:ser>
          <c:idx val="13"/>
          <c:order val="13"/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(2)'!$Q$6:$Q$25</c:f>
              <c:numCache>
                <c:formatCode>General</c:formatCode>
                <c:ptCount val="20"/>
                <c:pt idx="2">
                  <c:v>3.977970795295664</c:v>
                </c:pt>
                <c:pt idx="3">
                  <c:v>9.479119365274375</c:v>
                </c:pt>
                <c:pt idx="4">
                  <c:v>14.229952962591724</c:v>
                </c:pt>
                <c:pt idx="5">
                  <c:v>18.635196894585459</c:v>
                </c:pt>
                <c:pt idx="6">
                  <c:v>22.813483325729059</c:v>
                </c:pt>
                <c:pt idx="7">
                  <c:v>26.796071610298636</c:v>
                </c:pt>
                <c:pt idx="8">
                  <c:v>30.573990701164462</c:v>
                </c:pt>
                <c:pt idx="9">
                  <c:v>34.109630333427326</c:v>
                </c:pt>
                <c:pt idx="10">
                  <c:v>37.334780788777223</c:v>
                </c:pt>
                <c:pt idx="11">
                  <c:v>40.138638798919082</c:v>
                </c:pt>
                <c:pt idx="12">
                  <c:v>42.342020696380594</c:v>
                </c:pt>
                <c:pt idx="13">
                  <c:v>42.994205924657017</c:v>
                </c:pt>
                <c:pt idx="14">
                  <c:v>43.646115837431978</c:v>
                </c:pt>
                <c:pt idx="15">
                  <c:v>43.529183530989513</c:v>
                </c:pt>
                <c:pt idx="16">
                  <c:v>41.037217374468135</c:v>
                </c:pt>
                <c:pt idx="17">
                  <c:v>34.412173055222411</c:v>
                </c:pt>
                <c:pt idx="18">
                  <c:v>20.959269589980838</c:v>
                </c:pt>
                <c:pt idx="19">
                  <c:v>1.6031089585830047E-14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11F9-40D4-905A-79B2E79C1735}"/>
            </c:ext>
          </c:extLst>
        </c:ser>
        <c:ser>
          <c:idx val="14"/>
          <c:order val="14"/>
          <c:spPr>
            <a:ln w="19050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xVal>
            <c:numRef>
              <c:f>'oblique (2)'!$B$6:$B$25</c:f>
              <c:numCache>
                <c:formatCode>General</c:formatCode>
                <c:ptCount val="20"/>
                <c:pt idx="0">
                  <c:v>0</c:v>
                </c:pt>
                <c:pt idx="1">
                  <c:v>5</c:v>
                </c:pt>
                <c:pt idx="2">
                  <c:v>10</c:v>
                </c:pt>
                <c:pt idx="3">
                  <c:v>15</c:v>
                </c:pt>
                <c:pt idx="4">
                  <c:v>20</c:v>
                </c:pt>
                <c:pt idx="5">
                  <c:v>25</c:v>
                </c:pt>
                <c:pt idx="6">
                  <c:v>30</c:v>
                </c:pt>
                <c:pt idx="7">
                  <c:v>35</c:v>
                </c:pt>
                <c:pt idx="8">
                  <c:v>40</c:v>
                </c:pt>
                <c:pt idx="9">
                  <c:v>45</c:v>
                </c:pt>
                <c:pt idx="10">
                  <c:v>50</c:v>
                </c:pt>
                <c:pt idx="11">
                  <c:v>55</c:v>
                </c:pt>
                <c:pt idx="12">
                  <c:v>60</c:v>
                </c:pt>
                <c:pt idx="13">
                  <c:v>62</c:v>
                </c:pt>
                <c:pt idx="14">
                  <c:v>65</c:v>
                </c:pt>
                <c:pt idx="15">
                  <c:v>70</c:v>
                </c:pt>
                <c:pt idx="16">
                  <c:v>75</c:v>
                </c:pt>
                <c:pt idx="17">
                  <c:v>80</c:v>
                </c:pt>
                <c:pt idx="18">
                  <c:v>85</c:v>
                </c:pt>
                <c:pt idx="19">
                  <c:v>90</c:v>
                </c:pt>
              </c:numCache>
            </c:numRef>
          </c:xVal>
          <c:yVal>
            <c:numRef>
              <c:f>'oblique (2)'!$R$6:$R$25</c:f>
              <c:numCache>
                <c:formatCode>General</c:formatCode>
                <c:ptCount val="20"/>
                <c:pt idx="1">
                  <c:v>1.7248957297484744</c:v>
                </c:pt>
                <c:pt idx="2">
                  <c:v>7.0814265100127516</c:v>
                </c:pt>
                <c:pt idx="3">
                  <c:v>11.6023382641407</c:v>
                </c:pt>
                <c:pt idx="4">
                  <c:v>15.879282105358502</c:v>
                </c:pt>
                <c:pt idx="5">
                  <c:v>20.015892267418579</c:v>
                </c:pt>
                <c:pt idx="6">
                  <c:v>24.030649153886817</c:v>
                </c:pt>
                <c:pt idx="7">
                  <c:v>27.912600616459159</c:v>
                </c:pt>
                <c:pt idx="8">
                  <c:v>31.632608673978623</c:v>
                </c:pt>
                <c:pt idx="9">
                  <c:v>35.143053823512993</c:v>
                </c:pt>
                <c:pt idx="10">
                  <c:v>38.3712575432466</c:v>
                </c:pt>
                <c:pt idx="11">
                  <c:v>41.205549303782377</c:v>
                </c:pt>
                <c:pt idx="12">
                  <c:v>43.468588582091968</c:v>
                </c:pt>
                <c:pt idx="13">
                  <c:v>44.153614890081009</c:v>
                </c:pt>
                <c:pt idx="14">
                  <c:v>44.865189581730817</c:v>
                </c:pt>
                <c:pt idx="15">
                  <c:v>44.875662519271557</c:v>
                </c:pt>
                <c:pt idx="16">
                  <c:v>42.531628443368817</c:v>
                </c:pt>
                <c:pt idx="17">
                  <c:v>35.9831991684093</c:v>
                </c:pt>
                <c:pt idx="18">
                  <c:v>22.188799152965196</c:v>
                </c:pt>
                <c:pt idx="19">
                  <c:v>1.7099828891552051E-14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11F9-40D4-905A-79B2E79C1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7767920"/>
        <c:axId val="677769168"/>
      </c:scatterChart>
      <c:valAx>
        <c:axId val="677767920"/>
        <c:scaling>
          <c:orientation val="minMax"/>
          <c:max val="9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beta (wave angle) deg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69168"/>
        <c:crosses val="autoZero"/>
        <c:crossBetween val="midCat"/>
      </c:valAx>
      <c:valAx>
        <c:axId val="677769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delta (wall angle) deg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679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2.png"/><Relationship Id="rId4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152400</xdr:colOff>
      <xdr:row>16</xdr:row>
      <xdr:rowOff>114300</xdr:rowOff>
    </xdr:from>
    <xdr:to>
      <xdr:col>25</xdr:col>
      <xdr:colOff>457200</xdr:colOff>
      <xdr:row>30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142875</xdr:colOff>
      <xdr:row>2</xdr:row>
      <xdr:rowOff>104775</xdr:rowOff>
    </xdr:from>
    <xdr:to>
      <xdr:col>25</xdr:col>
      <xdr:colOff>447675</xdr:colOff>
      <xdr:row>16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171450</xdr:colOff>
      <xdr:row>30</xdr:row>
      <xdr:rowOff>142875</xdr:rowOff>
    </xdr:from>
    <xdr:to>
      <xdr:col>25</xdr:col>
      <xdr:colOff>476250</xdr:colOff>
      <xdr:row>44</xdr:row>
      <xdr:rowOff>85725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16</xdr:col>
      <xdr:colOff>47625</xdr:colOff>
      <xdr:row>3</xdr:row>
      <xdr:rowOff>57150</xdr:rowOff>
    </xdr:from>
    <xdr:to>
      <xdr:col>21</xdr:col>
      <xdr:colOff>152400</xdr:colOff>
      <xdr:row>5</xdr:row>
      <xdr:rowOff>47625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2B6313D-B33B-4E4B-AD65-4A9253FF9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01225" y="847725"/>
          <a:ext cx="315277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17</xdr:col>
      <xdr:colOff>352425</xdr:colOff>
      <xdr:row>5</xdr:row>
      <xdr:rowOff>85725</xdr:rowOff>
    </xdr:from>
    <xdr:to>
      <xdr:col>19</xdr:col>
      <xdr:colOff>590550</xdr:colOff>
      <xdr:row>6</xdr:row>
      <xdr:rowOff>190500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546A025-A52A-48D9-9265-D215211C8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276350"/>
          <a:ext cx="1457325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228600</xdr:colOff>
      <xdr:row>7</xdr:row>
      <xdr:rowOff>100012</xdr:rowOff>
    </xdr:from>
    <xdr:ext cx="1267590" cy="397609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246F1D8D-4E6A-47C3-ACA0-7445B45FF654}"/>
                </a:ext>
              </a:extLst>
            </xdr:cNvPr>
            <xdr:cNvSpPr txBox="1"/>
          </xdr:nvSpPr>
          <xdr:spPr>
            <a:xfrm>
              <a:off x="10591800" y="1690687"/>
              <a:ext cx="1267590" cy="39760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1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𝜌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GB" sz="11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𝜌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1</m:t>
                            </m:r>
                          </m:sub>
                        </m:sSub>
                      </m:den>
                    </m:f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d>
                          <m:d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𝛾</m:t>
                            </m:r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+1</m:t>
                            </m:r>
                          </m:e>
                        </m:d>
                        <m:sSubSup>
                          <m:sSubSup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bSup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𝑀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1</m:t>
                            </m:r>
                          </m:sub>
                          <m:sup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bSup>
                      </m:num>
                      <m:den>
                        <m:r>
                          <a:rPr lang="en-GB" sz="1100" b="0" i="1">
                            <a:latin typeface="Cambria Math" panose="02040503050406030204" pitchFamily="18" charset="0"/>
                          </a:rPr>
                          <m:t>2+</m:t>
                        </m:r>
                        <m:d>
                          <m:d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𝛾</m:t>
                            </m:r>
                            <m:r>
                              <a:rPr lang="en-GB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−1</m:t>
                            </m:r>
                          </m:e>
                        </m:d>
                        <m:sSubSup>
                          <m:sSubSup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bSup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𝑀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1</m:t>
                            </m:r>
                          </m:sub>
                          <m:sup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p>
                        </m:sSubSup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9" name="TextBox 8">
              <a:extLst>
                <a:ext uri="{FF2B5EF4-FFF2-40B4-BE49-F238E27FC236}">
                  <a16:creationId xmlns:a16="http://schemas.microsoft.com/office/drawing/2014/main" id="{246F1D8D-4E6A-47C3-ACA0-7445B45FF654}"/>
                </a:ext>
              </a:extLst>
            </xdr:cNvPr>
            <xdr:cNvSpPr txBox="1"/>
          </xdr:nvSpPr>
          <xdr:spPr>
            <a:xfrm>
              <a:off x="10591800" y="1690687"/>
              <a:ext cx="1267590" cy="39760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𝜌_</a:t>
              </a:r>
              <a:r>
                <a:rPr lang="en-GB" sz="1100" b="0" i="0">
                  <a:latin typeface="Cambria Math" panose="02040503050406030204" pitchFamily="18" charset="0"/>
                </a:rPr>
                <a:t>2/</a:t>
              </a:r>
              <a:r>
                <a:rPr lang="en-GB" sz="1100" i="0">
                  <a:latin typeface="Cambria Math" panose="02040503050406030204" pitchFamily="18" charset="0"/>
                  <a:ea typeface="Cambria Math" panose="02040503050406030204" pitchFamily="18" charset="0"/>
                </a:rPr>
                <a:t>𝜌_</a:t>
              </a:r>
              <a:r>
                <a:rPr lang="en-GB" sz="1100" b="0" i="0">
                  <a:latin typeface="Cambria Math" panose="02040503050406030204" pitchFamily="18" charset="0"/>
                </a:rPr>
                <a:t>1 =((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𝛾+1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 </a:t>
              </a:r>
              <a:r>
                <a:rPr lang="en-GB" sz="1100" b="0" i="0">
                  <a:latin typeface="Cambria Math" panose="02040503050406030204" pitchFamily="18" charset="0"/>
                </a:rPr>
                <a:t>𝑀_1^2)/(2+(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𝛾−1) </a:t>
              </a:r>
              <a:r>
                <a:rPr lang="en-GB" sz="1100" b="0" i="0">
                  <a:latin typeface="Cambria Math" panose="02040503050406030204" pitchFamily="18" charset="0"/>
                </a:rPr>
                <a:t>𝑀_1^2 )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16</xdr:col>
      <xdr:colOff>104775</xdr:colOff>
      <xdr:row>10</xdr:row>
      <xdr:rowOff>147637</xdr:rowOff>
    </xdr:from>
    <xdr:ext cx="3149388" cy="67396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>
              <a:extLst>
                <a:ext uri="{FF2B5EF4-FFF2-40B4-BE49-F238E27FC236}">
                  <a16:creationId xmlns:a16="http://schemas.microsoft.com/office/drawing/2014/main" id="{36575ACD-4A3E-4463-A0FA-E4B10836B1BF}"/>
                </a:ext>
              </a:extLst>
            </xdr:cNvPr>
            <xdr:cNvSpPr txBox="1"/>
          </xdr:nvSpPr>
          <xdr:spPr>
            <a:xfrm>
              <a:off x="9858375" y="2338387"/>
              <a:ext cx="3149388" cy="67396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1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𝑝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02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GB" sz="11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𝑝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01</m:t>
                            </m:r>
                          </m:sub>
                        </m:sSub>
                      </m:den>
                    </m:f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sSup>
                      <m:sSup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sSupPr>
                      <m:e>
                        <m:d>
                          <m:dPr>
                            <m:begChr m:val="["/>
                            <m:endChr m:val="]"/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dPr>
                          <m:e>
                            <m:f>
                              <m:fPr>
                                <m:ctrlP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</m:ctrlPr>
                              </m:fPr>
                              <m:num>
                                <m:sSup>
                                  <m:sSupPr>
                                    <m:ctrlP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pPr>
                                  <m:e>
                                    <m:d>
                                      <m:dPr>
                                        <m:ctrlP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</m:ctrlPr>
                                      </m:dPr>
                                      <m:e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𝛾</m:t>
                                        </m:r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+1</m:t>
                                        </m:r>
                                      </m:e>
                                    </m:d>
                                  </m:e>
                                  <m:sup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2</m:t>
                                    </m:r>
                                  </m:sup>
                                </m:sSup>
                                <m:sSubSup>
                                  <m:sSubSupPr>
                                    <m:ctrlP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SupPr>
                                  <m:e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𝑀</m:t>
                                    </m:r>
                                  </m:e>
                                  <m:sub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1</m:t>
                                    </m:r>
                                  </m:sub>
                                  <m:sup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2</m:t>
                                    </m:r>
                                  </m:sup>
                                </m:sSubSup>
                              </m:num>
                              <m:den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  <m:d>
                                  <m:dPr>
                                    <m:ctrlPr>
                                      <a:rPr lang="en-GB" sz="1100" b="0" i="1">
                                        <a:latin typeface="Cambria Math" panose="02040503050406030204" pitchFamily="18" charset="0"/>
                                      </a:rPr>
                                    </m:ctrlPr>
                                  </m:dPr>
                                  <m:e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1+</m:t>
                                    </m:r>
                                    <m:f>
                                      <m:fPr>
                                        <m:ctrlP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</m:ctrlPr>
                                      </m:fPr>
                                      <m:num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𝛾</m:t>
                                        </m:r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−1</m:t>
                                        </m:r>
                                      </m:num>
                                      <m:den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2</m:t>
                                        </m:r>
                                      </m:den>
                                    </m:f>
                                    <m:sSubSup>
                                      <m:sSubSupPr>
                                        <m:ctrlP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</m:ctrlPr>
                                      </m:sSubSupPr>
                                      <m:e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𝑀</m:t>
                                        </m:r>
                                      </m:e>
                                      <m:sub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1</m:t>
                                        </m:r>
                                      </m:sub>
                                      <m:sup>
                                        <m:r>
                                          <a:rPr lang="en-GB" sz="1100" b="0" i="1">
                                            <a:solidFill>
                                              <a:schemeClr val="tx1"/>
                                            </a:solidFill>
                                            <a:effectLst/>
                                            <a:latin typeface="Cambria Math" panose="02040503050406030204" pitchFamily="18" charset="0"/>
                                            <a:ea typeface="+mn-ea"/>
                                            <a:cs typeface="+mn-cs"/>
                                          </a:rPr>
                                          <m:t>2</m:t>
                                        </m:r>
                                      </m:sup>
                                    </m:sSubSup>
                                  </m:e>
                                </m:d>
                              </m:den>
                            </m:f>
                          </m:e>
                        </m:d>
                      </m:e>
                      <m:sup>
                        <m:f>
                          <m:f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r>
                              <a:rPr lang="en-GB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𝛾</m:t>
                            </m:r>
                          </m:num>
                          <m:den>
                            <m:r>
                              <a:rPr lang="en-GB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𝛾</m:t>
                            </m:r>
                            <m:r>
                              <a:rPr lang="en-GB" sz="1100" b="0" i="1">
                                <a:latin typeface="Cambria Math" panose="02040503050406030204" pitchFamily="18" charset="0"/>
                                <a:ea typeface="Cambria Math" panose="02040503050406030204" pitchFamily="18" charset="0"/>
                              </a:rPr>
                              <m:t>−1</m:t>
                            </m:r>
                          </m:den>
                        </m:f>
                      </m:sup>
                    </m:sSup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p>
                          <m:sSupPr>
                            <m:ctrlP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d>
                              <m:dPr>
                                <m:ctrlP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dPr>
                              <m:e>
                                <m: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2</m:t>
                                </m:r>
                                <m: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𝛾</m:t>
                                </m:r>
                                <m:sSubSup>
                                  <m:sSubSupPr>
                                    <m:ctrlP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sSubSupPr>
                                  <m:e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𝑀</m:t>
                                    </m:r>
                                  </m:e>
                                  <m:sub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1</m:t>
                                    </m:r>
                                  </m:sub>
                                  <m:sup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2</m:t>
                                    </m:r>
                                  </m:sup>
                                </m:sSubSup>
                                <m: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−</m:t>
                                </m:r>
                                <m:d>
                                  <m:dPr>
                                    <m:ctrlP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</m:ctrlPr>
                                  </m:dPr>
                                  <m:e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𝛾</m:t>
                                    </m:r>
                                    <m:r>
                                      <a:rPr lang="en-GB" sz="1100" b="0" i="1">
                                        <a:solidFill>
                                          <a:schemeClr val="tx1"/>
                                        </a:solidFill>
                                        <a:effectLst/>
                                        <a:latin typeface="Cambria Math" panose="02040503050406030204" pitchFamily="18" charset="0"/>
                                        <a:ea typeface="+mn-ea"/>
                                        <a:cs typeface="+mn-cs"/>
                                      </a:rPr>
                                      <m:t>−1</m:t>
                                    </m:r>
                                  </m:e>
                                </m:d>
                              </m:e>
                            </m:d>
                          </m:e>
                          <m:sup>
                            <m:r>
                              <a:rPr lang="en-GB" sz="1100" b="0" i="1">
                                <a:solidFill>
                                  <a:schemeClr val="tx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−</m:t>
                            </m:r>
                            <m:f>
                              <m:fPr>
                                <m:ctrlP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fPr>
                              <m:num>
                                <m: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1</m:t>
                                </m:r>
                              </m:num>
                              <m:den>
                                <m: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𝛾</m:t>
                                </m:r>
                                <m:r>
                                  <a:rPr lang="en-GB" sz="1100" b="0" i="1">
                                    <a:solidFill>
                                      <a:schemeClr val="tx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+1</m:t>
                                </m:r>
                              </m:den>
                            </m:f>
                          </m:sup>
                        </m:sSup>
                      </m:num>
                      <m:den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𝛾</m:t>
                        </m:r>
                        <m:r>
                          <a:rPr lang="en-GB" sz="1100" b="0" i="1">
                            <a:latin typeface="Cambria Math" panose="02040503050406030204" pitchFamily="18" charset="0"/>
                            <a:ea typeface="Cambria Math" panose="02040503050406030204" pitchFamily="18" charset="0"/>
                          </a:rPr>
                          <m:t>+1</m:t>
                        </m:r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10" name="TextBox 9">
              <a:extLst>
                <a:ext uri="{FF2B5EF4-FFF2-40B4-BE49-F238E27FC236}">
                  <a16:creationId xmlns:a16="http://schemas.microsoft.com/office/drawing/2014/main" id="{36575ACD-4A3E-4463-A0FA-E4B10836B1BF}"/>
                </a:ext>
              </a:extLst>
            </xdr:cNvPr>
            <xdr:cNvSpPr txBox="1"/>
          </xdr:nvSpPr>
          <xdr:spPr>
            <a:xfrm>
              <a:off x="9858375" y="2338387"/>
              <a:ext cx="3149388" cy="67396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b="0" i="0">
                  <a:latin typeface="Cambria Math" panose="02040503050406030204" pitchFamily="18" charset="0"/>
                </a:rPr>
                <a:t>𝑝_02/𝑝_01 =[(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(𝛾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+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1)^2 𝑀_1^2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)/</a:t>
              </a:r>
              <a:r>
                <a:rPr lang="en-GB" sz="1100" b="0" i="0">
                  <a:latin typeface="Cambria Math" panose="02040503050406030204" pitchFamily="18" charset="0"/>
                </a:rPr>
                <a:t>2(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1+(𝛾−1)/2 𝑀_1^2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 ) ]^(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𝛾/(𝛾−1)) 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(2𝛾𝑀_1^2−(𝛾−1))^(−1/(𝛾+1))</a:t>
              </a:r>
              <a:r>
                <a:rPr lang="en-GB" sz="11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/(</a:t>
              </a:r>
              <a:r>
                <a:rPr lang="en-GB" sz="1100" b="0" i="0">
                  <a:latin typeface="Cambria Math" panose="02040503050406030204" pitchFamily="18" charset="0"/>
                  <a:ea typeface="Cambria Math" panose="02040503050406030204" pitchFamily="18" charset="0"/>
                </a:rPr>
                <a:t>𝛾+1)</a:t>
              </a:r>
              <a:endParaRPr lang="en-GB" sz="1100"/>
            </a:p>
          </xdr:txBody>
        </xdr:sp>
      </mc:Fallback>
    </mc:AlternateContent>
    <xdr:clientData/>
  </xdr:oneCellAnchor>
  <xdr:oneCellAnchor>
    <xdr:from>
      <xdr:col>16</xdr:col>
      <xdr:colOff>190500</xdr:colOff>
      <xdr:row>14</xdr:row>
      <xdr:rowOff>157162</xdr:rowOff>
    </xdr:from>
    <xdr:ext cx="804707" cy="50013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8609CB5B-AFC1-4D66-817A-AAFE7EC1E3D6}"/>
                </a:ext>
              </a:extLst>
            </xdr:cNvPr>
            <xdr:cNvSpPr txBox="1"/>
          </xdr:nvSpPr>
          <xdr:spPr>
            <a:xfrm>
              <a:off x="9944100" y="3148012"/>
              <a:ext cx="804707" cy="50013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GB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1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𝑢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GB" sz="110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𝑢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1</m:t>
                            </m:r>
                          </m:sub>
                        </m:sSub>
                      </m:den>
                    </m:f>
                    <m:r>
                      <a:rPr lang="en-GB" sz="1100" b="0" i="1">
                        <a:latin typeface="Cambria Math" panose="02040503050406030204" pitchFamily="18" charset="0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fPr>
                          <m:num>
                            <m:sSub>
                              <m:sSubPr>
                                <m:ctrlP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𝑇</m:t>
                                </m:r>
                              </m:e>
                              <m:sub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2</m:t>
                                </m:r>
                              </m:sub>
                            </m:sSub>
                          </m:num>
                          <m:den>
                            <m:sSub>
                              <m:sSubPr>
                                <m:ctrlP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</m:ctrlPr>
                              </m:sSubPr>
                              <m:e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𝑇</m:t>
                                </m:r>
                              </m:e>
                              <m:sub>
                                <m:r>
                                  <a:rPr lang="en-GB" sz="1100" b="0" i="1">
                                    <a:latin typeface="Cambria Math" panose="02040503050406030204" pitchFamily="18" charset="0"/>
                                  </a:rPr>
                                  <m:t>1</m:t>
                                </m:r>
                              </m:sub>
                            </m:sSub>
                          </m:den>
                        </m:f>
                      </m:e>
                    </m:rad>
                    <m:f>
                      <m:fPr>
                        <m:ctrlPr>
                          <a:rPr lang="en-GB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sSub>
                          <m:sSub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𝑀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2</m:t>
                            </m:r>
                          </m:sub>
                        </m:sSub>
                      </m:num>
                      <m:den>
                        <m:sSub>
                          <m:sSubPr>
                            <m:ctrlPr>
                              <a:rPr lang="en-GB" sz="1100" b="0" i="1">
                                <a:latin typeface="Cambria Math" panose="02040503050406030204" pitchFamily="18" charset="0"/>
                              </a:rPr>
                            </m:ctrlPr>
                          </m:sSubPr>
                          <m:e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𝑀</m:t>
                            </m:r>
                          </m:e>
                          <m:sub>
                            <m:r>
                              <a:rPr lang="en-GB" sz="1100" b="0" i="1">
                                <a:latin typeface="Cambria Math" panose="02040503050406030204" pitchFamily="18" charset="0"/>
                              </a:rPr>
                              <m:t>1</m:t>
                            </m:r>
                          </m:sub>
                        </m:sSub>
                      </m:den>
                    </m:f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11" name="TextBox 10">
              <a:extLst>
                <a:ext uri="{FF2B5EF4-FFF2-40B4-BE49-F238E27FC236}">
                  <a16:creationId xmlns:a16="http://schemas.microsoft.com/office/drawing/2014/main" id="{8609CB5B-AFC1-4D66-817A-AAFE7EC1E3D6}"/>
                </a:ext>
              </a:extLst>
            </xdr:cNvPr>
            <xdr:cNvSpPr txBox="1"/>
          </xdr:nvSpPr>
          <xdr:spPr>
            <a:xfrm>
              <a:off x="9944100" y="3148012"/>
              <a:ext cx="804707" cy="50013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none" lIns="0" tIns="0" rIns="0" bIns="0" rtlCol="0" anchor="t">
              <a:spAutoFit/>
            </a:bodyPr>
            <a:lstStyle/>
            <a:p>
              <a:r>
                <a:rPr lang="en-GB" sz="1100" b="0" i="0">
                  <a:latin typeface="Cambria Math" panose="02040503050406030204" pitchFamily="18" charset="0"/>
                </a:rPr>
                <a:t>𝑢_2/𝑢_1 =√(𝑇_2/𝑇_1 )  𝑀_2/𝑀_1 </a:t>
              </a:r>
              <a:endParaRPr lang="en-GB" sz="1100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6</xdr:row>
      <xdr:rowOff>95250</xdr:rowOff>
    </xdr:from>
    <xdr:to>
      <xdr:col>13</xdr:col>
      <xdr:colOff>28575</xdr:colOff>
      <xdr:row>12</xdr:row>
      <xdr:rowOff>161925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SpPr txBox="1"/>
          </xdr:nvSpPr>
          <xdr:spPr>
            <a:xfrm>
              <a:off x="4533900" y="1238250"/>
              <a:ext cx="3419475" cy="1209675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GB" sz="1100" i="1">
                        <a:solidFill>
                          <a:schemeClr val="dk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𝜃</m:t>
                    </m:r>
                    <m:r>
                      <a:rPr lang="en-GB" sz="1100" b="0" i="1">
                        <a:solidFill>
                          <a:schemeClr val="dk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=</m:t>
                    </m:r>
                    <m:rad>
                      <m:radPr>
                        <m:degHide m:val="on"/>
                        <m:ctrlP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𝛾</m:t>
                            </m:r>
                            <m:r>
                              <a:rPr lang="en-GB" sz="1100" b="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+</m:t>
                            </m:r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num>
                          <m:den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𝛾</m:t>
                            </m:r>
                            <m:r>
                              <a:rPr lang="en-GB" sz="1100" b="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−</m:t>
                            </m:r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1</m:t>
                            </m:r>
                          </m:den>
                        </m:f>
                      </m:e>
                    </m:rad>
                    <m:sSup>
                      <m:sSupPr>
                        <m:ctrlP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pPr>
                      <m:e>
                        <m: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𝑡𝑎𝑛</m:t>
                        </m:r>
                      </m:e>
                      <m:sup>
                        <m: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−1</m:t>
                        </m:r>
                      </m:sup>
                    </m:sSup>
                    <m:rad>
                      <m:radPr>
                        <m:degHide m:val="on"/>
                        <m:ctrlPr>
                          <a:rPr lang="en-GB" sz="11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f>
                          <m:fPr>
                            <m:ctrlP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fPr>
                          <m:num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𝛾</m:t>
                            </m:r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−1</m:t>
                            </m:r>
                          </m:num>
                          <m:den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𝛾</m:t>
                            </m:r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+1</m:t>
                            </m:r>
                          </m:den>
                        </m:f>
                        <m:d>
                          <m:dPr>
                            <m:ctrlP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dPr>
                          <m:e>
                            <m:sSup>
                              <m:sSupPr>
                                <m:ctrlPr>
                                  <a:rPr lang="en-GB" sz="1100" i="1">
                                    <a:solidFill>
                                      <a:schemeClr val="dk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</m:ctrlPr>
                              </m:sSupPr>
                              <m:e>
                                <m:r>
                                  <a:rPr lang="en-GB" sz="1100" i="1">
                                    <a:solidFill>
                                      <a:schemeClr val="dk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𝑀</m:t>
                                </m:r>
                              </m:e>
                              <m:sup>
                                <m:r>
                                  <a:rPr lang="en-GB" sz="1100" i="1">
                                    <a:solidFill>
                                      <a:schemeClr val="dk1"/>
                                    </a:solidFill>
                                    <a:effectLst/>
                                    <a:latin typeface="Cambria Math" panose="02040503050406030204" pitchFamily="18" charset="0"/>
                                    <a:ea typeface="+mn-ea"/>
                                    <a:cs typeface="+mn-cs"/>
                                  </a:rPr>
                                  <m:t>2</m:t>
                                </m:r>
                              </m:sup>
                            </m:sSup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−1</m:t>
                            </m:r>
                          </m:e>
                        </m:d>
                      </m:e>
                    </m:rad>
                    <m:r>
                      <a:rPr lang="en-GB" sz="1100" b="0" i="1">
                        <a:solidFill>
                          <a:schemeClr val="dk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−</m:t>
                    </m:r>
                    <m:sSup>
                      <m:sSupPr>
                        <m:ctrlP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sSupPr>
                      <m:e>
                        <m: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𝑡𝑎𝑛</m:t>
                        </m:r>
                      </m:e>
                      <m:sup>
                        <m:r>
                          <a:rPr lang="en-GB" sz="1100" b="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−1</m:t>
                        </m:r>
                      </m:sup>
                    </m:sSup>
                    <m:rad>
                      <m:radPr>
                        <m:degHide m:val="on"/>
                        <m:ctrlPr>
                          <a:rPr lang="en-GB" sz="11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</m:ctrlPr>
                      </m:radPr>
                      <m:deg/>
                      <m:e>
                        <m:sSup>
                          <m:sSupPr>
                            <m:ctrlP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</m:ctrlPr>
                          </m:sSupPr>
                          <m:e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𝑀</m:t>
                            </m:r>
                          </m:e>
                          <m:sup>
                            <m:r>
                              <a:rPr lang="en-GB" sz="1100" i="1">
                                <a:solidFill>
                                  <a:schemeClr val="dk1"/>
                                </a:solidFill>
                                <a:effectLst/>
                                <a:latin typeface="Cambria Math" panose="02040503050406030204" pitchFamily="18" charset="0"/>
                                <a:ea typeface="+mn-ea"/>
                                <a:cs typeface="+mn-cs"/>
                              </a:rPr>
                              <m:t>2</m:t>
                            </m:r>
                          </m:sup>
                        </m:sSup>
                        <m:r>
                          <a:rPr lang="en-GB" sz="1100" i="1">
                            <a:solidFill>
                              <a:schemeClr val="dk1"/>
                            </a:solidFill>
                            <a:effectLst/>
                            <a:latin typeface="Cambria Math" panose="02040503050406030204" pitchFamily="18" charset="0"/>
                            <a:ea typeface="+mn-ea"/>
                            <a:cs typeface="+mn-cs"/>
                          </a:rPr>
                          <m:t>−1</m:t>
                        </m:r>
                      </m:e>
                    </m:rad>
                  </m:oMath>
                </m:oMathPara>
              </a14:m>
              <a:endParaRPr lang="en-GB" sz="1100"/>
            </a:p>
          </xdr:txBody>
        </xdr:sp>
      </mc:Choice>
      <mc:Fallback xmlns="">
        <xdr:sp macro="" textlink="">
          <xdr:nvSpPr>
            <xdr:cNvPr id="2" name="TextBox 1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SpPr txBox="1"/>
          </xdr:nvSpPr>
          <xdr:spPr>
            <a:xfrm>
              <a:off x="4533900" y="1238250"/>
              <a:ext cx="3419475" cy="1209675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/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𝜃</a:t>
              </a:r>
              <a:r>
                <a:rPr lang="en-GB" sz="11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=√((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𝛾</a:t>
              </a:r>
              <a:r>
                <a:rPr lang="en-GB" sz="11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+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1)/(𝛾</a:t>
              </a:r>
              <a:r>
                <a:rPr lang="en-GB" sz="11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−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1)</a:t>
              </a:r>
              <a:r>
                <a:rPr lang="en-GB" sz="11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) 〖𝑡𝑎𝑛〗^(−1) 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√((𝛾−1)/(𝛾+1) (𝑀^2−1) )</a:t>
              </a:r>
              <a:r>
                <a:rPr lang="en-GB" sz="1100" b="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−〖𝑡𝑎𝑛〗^(−1) </a:t>
              </a:r>
              <a:r>
                <a:rPr lang="en-GB" sz="1100" i="0">
                  <a:solidFill>
                    <a:schemeClr val="dk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√(𝑀^2−1)</a:t>
              </a:r>
              <a:endParaRPr lang="en-GB" sz="1100"/>
            </a:p>
          </xdr:txBody>
        </xdr:sp>
      </mc:Fallback>
    </mc:AlternateContent>
    <xdr:clientData/>
  </xdr:twoCellAnchor>
  <xdr:twoCellAnchor>
    <xdr:from>
      <xdr:col>4</xdr:col>
      <xdr:colOff>319087</xdr:colOff>
      <xdr:row>79</xdr:row>
      <xdr:rowOff>4762</xdr:rowOff>
    </xdr:from>
    <xdr:to>
      <xdr:col>12</xdr:col>
      <xdr:colOff>14287</xdr:colOff>
      <xdr:row>93</xdr:row>
      <xdr:rowOff>80962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333375</xdr:colOff>
      <xdr:row>0</xdr:row>
      <xdr:rowOff>0</xdr:rowOff>
    </xdr:from>
    <xdr:to>
      <xdr:col>13</xdr:col>
      <xdr:colOff>266700</xdr:colOff>
      <xdr:row>2</xdr:row>
      <xdr:rowOff>9525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D7A1EEA-F09A-4CFF-B60B-2F8C985E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9875" y="0"/>
          <a:ext cx="176212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</xdr:row>
      <xdr:rowOff>90487</xdr:rowOff>
    </xdr:from>
    <xdr:to>
      <xdr:col>13</xdr:col>
      <xdr:colOff>133350</xdr:colOff>
      <xdr:row>23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85D5A91-8917-412E-9012-B9EF17ADAB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onald Giddings" id="{5367897B-D6B3-4DBC-A779-A2C2D235E59D}" userId="S::donald.giddings@nottingham.ac.uk::241ad857-4517-4106-be45-0942a38a76b6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O2" dT="2021-02-16T20:12:46.13" personId="{5367897B-D6B3-4DBC-A779-A2C2D235E59D}" id="{587348C1-761D-4207-A148-A5077EC2FD5D}">
    <text>remember stagnation temperature doesn't change....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02"/>
  <sheetViews>
    <sheetView workbookViewId="0">
      <pane ySplit="2" topLeftCell="A3" activePane="bottomLeft" state="frozen"/>
      <selection pane="bottomLeft" activeCell="L3" sqref="L3"/>
    </sheetView>
  </sheetViews>
  <sheetFormatPr defaultRowHeight="15" x14ac:dyDescent="0.25"/>
  <sheetData>
    <row r="1" spans="1:15" ht="15.75" thickBot="1" x14ac:dyDescent="0.3"/>
    <row r="2" spans="1:15" ht="30.7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6</v>
      </c>
      <c r="H2" s="3"/>
      <c r="I2" s="1" t="s">
        <v>4</v>
      </c>
      <c r="J2" s="1" t="s">
        <v>2</v>
      </c>
      <c r="K2" s="1" t="s">
        <v>3</v>
      </c>
      <c r="L2" s="1" t="s">
        <v>5</v>
      </c>
      <c r="M2" s="3" t="s">
        <v>6</v>
      </c>
      <c r="N2" s="1" t="s">
        <v>1</v>
      </c>
      <c r="O2" s="5" t="s">
        <v>11</v>
      </c>
    </row>
    <row r="3" spans="1:15" ht="15.75" thickBot="1" x14ac:dyDescent="0.3">
      <c r="A3" s="2">
        <v>1.01</v>
      </c>
      <c r="B3" s="2">
        <v>0.99009999999999998</v>
      </c>
      <c r="C3" s="2">
        <v>1.0235000000000001</v>
      </c>
      <c r="D3" s="2">
        <v>1.0166999999999999</v>
      </c>
      <c r="E3" s="2">
        <v>1.0065999999999999</v>
      </c>
      <c r="F3" s="2">
        <v>1</v>
      </c>
      <c r="G3">
        <f>(B3/A3)*SQRT(E3)</f>
        <v>0.98352668972580493</v>
      </c>
      <c r="I3">
        <f>(2+0.4*A3^2)*(2.8*A3^2-0.4)/(A3^2*2.4^2)</f>
        <v>1.0066449931379278</v>
      </c>
      <c r="J3">
        <f>(1/2.4)*(2.8*A3^2-0.4)</f>
        <v>1.02345</v>
      </c>
      <c r="K3">
        <f>(2.4*A3^2)/(2+0.4*A3^2)</f>
        <v>1.0166940748492548</v>
      </c>
      <c r="L3">
        <f>(((2.4^2*A3^2)/(2*((0.2*A3^2)+1)))^3.5)*(((2.8*A3^2-0.4)^(-2.5))/2.4)</f>
        <v>0.99999872922810662</v>
      </c>
      <c r="M3">
        <f>SQRT(I3)*N3/A3</f>
        <v>0.98358004117243414</v>
      </c>
      <c r="N3">
        <f>SQRT((0.4*A3^2+2)/(2.8*A3^2-0.4))</f>
        <v>0.99013157974822474</v>
      </c>
      <c r="O3">
        <f>I3*(1+0.2*N3^2)/(1+0.2*A3^2)</f>
        <v>1.0000000000000002</v>
      </c>
    </row>
    <row r="4" spans="1:15" ht="15.75" thickBot="1" x14ac:dyDescent="0.3">
      <c r="A4" s="2">
        <v>1.02</v>
      </c>
      <c r="B4" s="2">
        <v>0.98050000000000004</v>
      </c>
      <c r="C4" s="2">
        <v>1.0470999999999999</v>
      </c>
      <c r="D4" s="2">
        <v>1.0334000000000001</v>
      </c>
      <c r="E4" s="2">
        <v>1.0132000000000001</v>
      </c>
      <c r="F4" s="2">
        <v>1</v>
      </c>
      <c r="G4">
        <f t="shared" ref="G4:G67" si="0">(B4/A4)*SQRT(E4)</f>
        <v>0.96759812206152707</v>
      </c>
      <c r="I4">
        <f t="shared" ref="I4:I67" si="1">(2+0.4*A4^2)*(2.8*A4^2-0.4)/(A4^2*2.4^2)</f>
        <v>1.0132487803836132</v>
      </c>
      <c r="J4">
        <f>(1/2.4)*(2.8*A4^2-0.4)</f>
        <v>1.0471333333333332</v>
      </c>
      <c r="K4">
        <f t="shared" ref="K4:K67" si="2">(2.4*A4^2)/(2+0.4*A4^2)</f>
        <v>1.0334414939407985</v>
      </c>
      <c r="L4">
        <f>(((2.4^2*A4^2)/(2*((0.2*A4^2)+1)))^3.5)*(((2.8*A4^2-0.4)^(-2.5))/2.4)</f>
        <v>0.99999003180618062</v>
      </c>
      <c r="M4">
        <f t="shared" ref="M4:M67" si="3">SQRT(I4)*N4/A4</f>
        <v>0.96764065103165453</v>
      </c>
      <c r="N4">
        <f t="shared" ref="N4:N67" si="4">SQRT((0.4*A4^2+2)/(2.8*A4^2-0.4))</f>
        <v>0.98051949283978956</v>
      </c>
      <c r="O4">
        <f t="shared" ref="O4:O67" si="5">I4*(1+0.2*N4^2)/(1+0.2*A4^2)</f>
        <v>1</v>
      </c>
    </row>
    <row r="5" spans="1:15" ht="15.75" thickBot="1" x14ac:dyDescent="0.3">
      <c r="A5" s="2">
        <v>1.03</v>
      </c>
      <c r="B5" s="2">
        <v>0.97119999999999995</v>
      </c>
      <c r="C5" s="2">
        <v>1.0710999999999999</v>
      </c>
      <c r="D5" s="2">
        <v>1.0502</v>
      </c>
      <c r="E5" s="2">
        <v>1.0198</v>
      </c>
      <c r="F5" s="2">
        <v>1</v>
      </c>
      <c r="G5">
        <f t="shared" si="0"/>
        <v>0.95220170074758248</v>
      </c>
      <c r="I5">
        <f t="shared" si="1"/>
        <v>1.0198144570647563</v>
      </c>
      <c r="J5">
        <f t="shared" ref="J5:J67" si="6">(1/2.4)*(2.8*A5^2-0.4)</f>
        <v>1.0710499999999998</v>
      </c>
      <c r="K5">
        <f t="shared" si="2"/>
        <v>1.0502400633569271</v>
      </c>
      <c r="L5">
        <f t="shared" ref="L5:L20" si="7">(((2.4^2*A5^2)/(2*((0.2*A5^2)+1)))^3.5)*(((2.8*A5^2-0.4)^(-2.5))/2.4)</f>
        <v>0.99996700557246854</v>
      </c>
      <c r="M5">
        <f t="shared" si="3"/>
        <v>0.95216325761146181</v>
      </c>
      <c r="N5">
        <f t="shared" si="4"/>
        <v>0.97115390615219532</v>
      </c>
      <c r="O5">
        <f t="shared" si="5"/>
        <v>1</v>
      </c>
    </row>
    <row r="6" spans="1:15" ht="15.75" thickBot="1" x14ac:dyDescent="0.3">
      <c r="A6" s="2">
        <v>1.04</v>
      </c>
      <c r="B6" s="2">
        <v>0.96199999999999997</v>
      </c>
      <c r="C6" s="2">
        <v>1.0952</v>
      </c>
      <c r="D6" s="2">
        <v>1.0670999999999999</v>
      </c>
      <c r="E6" s="2">
        <v>1.0263</v>
      </c>
      <c r="F6" s="2">
        <v>0.99990000000000001</v>
      </c>
      <c r="G6">
        <f t="shared" si="0"/>
        <v>0.93708480806168237</v>
      </c>
      <c r="I6">
        <f t="shared" si="1"/>
        <v>1.0263449704142011</v>
      </c>
      <c r="J6">
        <f t="shared" si="6"/>
        <v>1.0952000000000002</v>
      </c>
      <c r="K6">
        <f t="shared" si="2"/>
        <v>1.0670876085240728</v>
      </c>
      <c r="L6">
        <f t="shared" si="7"/>
        <v>0.99992328244888284</v>
      </c>
      <c r="M6">
        <f t="shared" si="3"/>
        <v>0.93713017751479288</v>
      </c>
      <c r="N6">
        <f t="shared" si="4"/>
        <v>0.96202549894906408</v>
      </c>
      <c r="O6">
        <f t="shared" si="5"/>
        <v>0.99999999999999978</v>
      </c>
    </row>
    <row r="7" spans="1:15" ht="15.75" thickBot="1" x14ac:dyDescent="0.3">
      <c r="A7" s="2">
        <v>1.05</v>
      </c>
      <c r="B7" s="2">
        <v>0.95309999999999995</v>
      </c>
      <c r="C7" s="2">
        <v>1.1195999999999999</v>
      </c>
      <c r="D7" s="2">
        <v>1.0840000000000001</v>
      </c>
      <c r="E7" s="2">
        <v>1.0327999999999999</v>
      </c>
      <c r="F7" s="2">
        <v>0.99990000000000001</v>
      </c>
      <c r="G7">
        <f t="shared" si="0"/>
        <v>0.92248069240123443</v>
      </c>
      <c r="I7">
        <f t="shared" si="1"/>
        <v>1.0328431279919374</v>
      </c>
      <c r="J7">
        <f t="shared" si="6"/>
        <v>1.1195833333333334</v>
      </c>
      <c r="K7">
        <f t="shared" si="2"/>
        <v>1.0839819746005737</v>
      </c>
      <c r="L7">
        <f t="shared" si="7"/>
        <v>0.99985299009517303</v>
      </c>
      <c r="M7">
        <f t="shared" si="3"/>
        <v>0.92252456538170813</v>
      </c>
      <c r="N7">
        <f t="shared" si="4"/>
        <v>0.95312542897792152</v>
      </c>
      <c r="O7">
        <f t="shared" si="5"/>
        <v>1</v>
      </c>
    </row>
    <row r="8" spans="1:15" ht="15.75" thickBot="1" x14ac:dyDescent="0.3">
      <c r="A8" s="2">
        <v>1.06</v>
      </c>
      <c r="B8" s="2">
        <v>0.94440000000000002</v>
      </c>
      <c r="C8" s="2">
        <v>1.1442000000000001</v>
      </c>
      <c r="D8" s="2">
        <v>1.1009</v>
      </c>
      <c r="E8" s="2">
        <v>1.0392999999999999</v>
      </c>
      <c r="F8" s="2">
        <v>0.99980000000000002</v>
      </c>
      <c r="G8">
        <f t="shared" si="0"/>
        <v>0.90828172644611838</v>
      </c>
      <c r="I8">
        <f t="shared" si="1"/>
        <v>1.039311605553578</v>
      </c>
      <c r="J8">
        <f t="shared" si="6"/>
        <v>1.1442000000000003</v>
      </c>
      <c r="K8">
        <f t="shared" si="2"/>
        <v>1.1009210268469529</v>
      </c>
      <c r="L8">
        <f t="shared" si="7"/>
        <v>0.99975071704619312</v>
      </c>
      <c r="M8">
        <f t="shared" si="3"/>
        <v>0.90833036667853329</v>
      </c>
      <c r="N8">
        <f t="shared" si="4"/>
        <v>0.94444530128041015</v>
      </c>
      <c r="O8">
        <f t="shared" si="5"/>
        <v>1.0000000000000002</v>
      </c>
    </row>
    <row r="9" spans="1:15" ht="15.75" thickBot="1" x14ac:dyDescent="0.3">
      <c r="A9" s="2">
        <v>1.07</v>
      </c>
      <c r="B9" s="2">
        <v>0.93600000000000005</v>
      </c>
      <c r="C9" s="2">
        <v>1.1691</v>
      </c>
      <c r="D9" s="2">
        <v>1.1178999999999999</v>
      </c>
      <c r="E9" s="2">
        <v>1.0458000000000001</v>
      </c>
      <c r="F9" s="2">
        <v>0.99960000000000004</v>
      </c>
      <c r="G9">
        <f t="shared" si="0"/>
        <v>0.89457424339735603</v>
      </c>
      <c r="I9">
        <f t="shared" si="1"/>
        <v>1.0457529544064985</v>
      </c>
      <c r="J9">
        <f t="shared" si="6"/>
        <v>1.1690500000000001</v>
      </c>
      <c r="K9">
        <f t="shared" si="2"/>
        <v>1.1179026509788605</v>
      </c>
      <c r="L9">
        <f t="shared" si="7"/>
        <v>0.99961148094666297</v>
      </c>
      <c r="M9">
        <f t="shared" si="3"/>
        <v>0.89453227356100962</v>
      </c>
      <c r="N9">
        <f t="shared" si="4"/>
        <v>0.9359771394613684</v>
      </c>
      <c r="O9">
        <f t="shared" si="5"/>
        <v>1.0000000000000002</v>
      </c>
    </row>
    <row r="10" spans="1:15" ht="15.75" thickBot="1" x14ac:dyDescent="0.3">
      <c r="A10" s="2">
        <v>1.08</v>
      </c>
      <c r="B10" s="2">
        <v>0.92769999999999997</v>
      </c>
      <c r="C10" s="2">
        <v>1.1940999999999999</v>
      </c>
      <c r="D10" s="2">
        <v>1.1349</v>
      </c>
      <c r="E10" s="2">
        <v>1.0522</v>
      </c>
      <c r="F10" s="2">
        <v>0.99939999999999996</v>
      </c>
      <c r="G10">
        <f t="shared" si="0"/>
        <v>0.88111572055700393</v>
      </c>
      <c r="I10">
        <f t="shared" si="1"/>
        <v>1.0521696082914191</v>
      </c>
      <c r="J10">
        <f t="shared" si="6"/>
        <v>1.1941333333333335</v>
      </c>
      <c r="K10">
        <f t="shared" si="2"/>
        <v>1.1349247535028542</v>
      </c>
      <c r="L10">
        <f t="shared" si="7"/>
        <v>0.99943069954582919</v>
      </c>
      <c r="M10">
        <f t="shared" si="3"/>
        <v>0.8811156835848194</v>
      </c>
      <c r="N10">
        <f t="shared" si="4"/>
        <v>0.92771335919022369</v>
      </c>
      <c r="O10">
        <f t="shared" si="5"/>
        <v>1</v>
      </c>
    </row>
    <row r="11" spans="1:15" ht="15.75" thickBot="1" x14ac:dyDescent="0.3">
      <c r="A11" s="2">
        <v>1.0900000000000001</v>
      </c>
      <c r="B11" s="2">
        <v>0.91959999999999997</v>
      </c>
      <c r="C11" s="2">
        <v>1.2195</v>
      </c>
      <c r="D11" s="2">
        <v>1.1519999999999999</v>
      </c>
      <c r="E11" s="2">
        <v>1.0586</v>
      </c>
      <c r="F11" s="2">
        <v>0.99919999999999998</v>
      </c>
      <c r="G11">
        <f t="shared" si="0"/>
        <v>0.86803734408028366</v>
      </c>
      <c r="I11">
        <f t="shared" si="1"/>
        <v>1.058563889824089</v>
      </c>
      <c r="J11">
        <f t="shared" si="6"/>
        <v>1.2194500000000001</v>
      </c>
      <c r="K11">
        <f t="shared" si="2"/>
        <v>1.1519852620351965</v>
      </c>
      <c r="L11">
        <f t="shared" si="7"/>
        <v>0.99920416415596036</v>
      </c>
      <c r="M11">
        <f t="shared" si="3"/>
        <v>0.8680666610554667</v>
      </c>
      <c r="N11">
        <f t="shared" si="4"/>
        <v>0.91964674373195943</v>
      </c>
      <c r="O11">
        <f t="shared" si="5"/>
        <v>1</v>
      </c>
    </row>
    <row r="12" spans="1:15" ht="15.75" thickBot="1" x14ac:dyDescent="0.3">
      <c r="A12" s="2">
        <v>1.1000000000000001</v>
      </c>
      <c r="B12" s="2">
        <v>0.91180000000000005</v>
      </c>
      <c r="C12" s="2">
        <v>1.2450000000000001</v>
      </c>
      <c r="D12" s="2">
        <v>1.1691</v>
      </c>
      <c r="E12" s="2">
        <v>1.0649</v>
      </c>
      <c r="F12" s="2">
        <v>0.99890000000000001</v>
      </c>
      <c r="G12">
        <f t="shared" si="0"/>
        <v>0.85538438156661434</v>
      </c>
      <c r="I12">
        <f t="shared" si="1"/>
        <v>1.0649380165289257</v>
      </c>
      <c r="J12">
        <f t="shared" si="6"/>
        <v>1.2450000000000003</v>
      </c>
      <c r="K12">
        <f t="shared" si="2"/>
        <v>1.1690821256038648</v>
      </c>
      <c r="L12">
        <f t="shared" si="7"/>
        <v>0.99892801531447151</v>
      </c>
      <c r="M12">
        <f t="shared" si="3"/>
        <v>0.85537190082644621</v>
      </c>
      <c r="N12">
        <f t="shared" si="4"/>
        <v>0.91177042132590547</v>
      </c>
      <c r="O12">
        <f t="shared" si="5"/>
        <v>1.0000000000000002</v>
      </c>
    </row>
    <row r="13" spans="1:15" ht="15.75" thickBot="1" x14ac:dyDescent="0.3">
      <c r="A13" s="2">
        <v>1.1100000000000001</v>
      </c>
      <c r="B13" s="2">
        <v>0.90410000000000001</v>
      </c>
      <c r="C13" s="2">
        <v>1.2707999999999999</v>
      </c>
      <c r="D13" s="2">
        <v>1.1861999999999999</v>
      </c>
      <c r="E13" s="2">
        <v>1.0712999999999999</v>
      </c>
      <c r="F13" s="2">
        <v>0.99860000000000004</v>
      </c>
      <c r="G13">
        <f t="shared" si="0"/>
        <v>0.8430416726784109</v>
      </c>
      <c r="I13">
        <f t="shared" si="1"/>
        <v>1.0712941064938815</v>
      </c>
      <c r="J13">
        <f t="shared" si="6"/>
        <v>1.2707833333333336</v>
      </c>
      <c r="K13">
        <f t="shared" si="2"/>
        <v>1.1862133149339711</v>
      </c>
      <c r="L13">
        <f t="shared" si="7"/>
        <v>0.99859872042065934</v>
      </c>
      <c r="M13">
        <f t="shared" si="3"/>
        <v>0.84301869437004562</v>
      </c>
      <c r="N13">
        <f t="shared" si="4"/>
        <v>0.90407784424917448</v>
      </c>
      <c r="O13">
        <f t="shared" si="5"/>
        <v>1.0000000000000002</v>
      </c>
    </row>
    <row r="14" spans="1:15" ht="15.75" thickBot="1" x14ac:dyDescent="0.3">
      <c r="A14" s="2">
        <v>1.1200000000000001</v>
      </c>
      <c r="B14" s="2">
        <v>0.89659999999999995</v>
      </c>
      <c r="C14" s="2">
        <v>1.2968</v>
      </c>
      <c r="D14" s="2">
        <v>1.2034</v>
      </c>
      <c r="E14" s="2">
        <v>1.0775999999999999</v>
      </c>
      <c r="F14" s="2">
        <v>0.99819999999999998</v>
      </c>
      <c r="G14">
        <f t="shared" si="0"/>
        <v>0.83101622511420359</v>
      </c>
      <c r="I14">
        <f t="shared" si="1"/>
        <v>1.0776341836734693</v>
      </c>
      <c r="J14">
        <f t="shared" si="6"/>
        <v>1.2968000000000002</v>
      </c>
      <c r="K14">
        <f t="shared" si="2"/>
        <v>1.2033768227168076</v>
      </c>
      <c r="L14">
        <f t="shared" si="7"/>
        <v>0.99821305314505338</v>
      </c>
      <c r="M14">
        <f t="shared" si="3"/>
        <v>0.83099489795918335</v>
      </c>
      <c r="N14">
        <f t="shared" si="4"/>
        <v>0.89656276941800195</v>
      </c>
      <c r="O14">
        <f t="shared" si="5"/>
        <v>0.99999999999999978</v>
      </c>
    </row>
    <row r="15" spans="1:15" ht="15.75" thickBot="1" x14ac:dyDescent="0.3">
      <c r="A15" s="2">
        <v>1.1299999999999999</v>
      </c>
      <c r="B15" s="2">
        <v>0.88919999999999999</v>
      </c>
      <c r="C15" s="2">
        <v>1.3230999999999999</v>
      </c>
      <c r="D15" s="2">
        <v>1.2205999999999999</v>
      </c>
      <c r="E15" s="2">
        <v>1.0840000000000001</v>
      </c>
      <c r="F15" s="2">
        <v>0.99780000000000002</v>
      </c>
      <c r="G15">
        <f t="shared" si="0"/>
        <v>0.81928622254316996</v>
      </c>
      <c r="I15">
        <f t="shared" si="1"/>
        <v>1.0839601828647505</v>
      </c>
      <c r="J15">
        <f t="shared" si="6"/>
        <v>1.3230499999999996</v>
      </c>
      <c r="K15">
        <f t="shared" si="2"/>
        <v>1.2205706638627345</v>
      </c>
      <c r="L15">
        <f t="shared" si="7"/>
        <v>0.99776807443295101</v>
      </c>
      <c r="M15">
        <f t="shared" si="3"/>
        <v>0.8192889028114968</v>
      </c>
      <c r="N15">
        <f t="shared" si="4"/>
        <v>0.88921924039484179</v>
      </c>
      <c r="O15">
        <f t="shared" si="5"/>
        <v>1</v>
      </c>
    </row>
    <row r="16" spans="1:15" ht="15.75" thickBot="1" x14ac:dyDescent="0.3">
      <c r="A16" s="2">
        <v>1.1399999999999999</v>
      </c>
      <c r="B16" s="2">
        <v>0.88200000000000001</v>
      </c>
      <c r="C16" s="2">
        <v>1.3494999999999999</v>
      </c>
      <c r="D16" s="2">
        <v>1.2378</v>
      </c>
      <c r="E16" s="2">
        <v>1.0903</v>
      </c>
      <c r="F16" s="2">
        <v>0.99729999999999996</v>
      </c>
      <c r="G16">
        <f t="shared" si="0"/>
        <v>0.80786118051346523</v>
      </c>
      <c r="I16">
        <f t="shared" si="1"/>
        <v>1.0902739543791251</v>
      </c>
      <c r="J16">
        <f t="shared" si="6"/>
        <v>1.3495333333333333</v>
      </c>
      <c r="K16">
        <f t="shared" si="2"/>
        <v>1.237792875738142</v>
      </c>
      <c r="L16">
        <f t="shared" si="7"/>
        <v>0.9972611149442826</v>
      </c>
      <c r="M16">
        <f t="shared" si="3"/>
        <v>0.80788960705858215</v>
      </c>
      <c r="N16">
        <f t="shared" si="4"/>
        <v>0.88204157068201949</v>
      </c>
      <c r="O16">
        <f t="shared" si="5"/>
        <v>1</v>
      </c>
    </row>
    <row r="17" spans="1:15" ht="15.75" thickBot="1" x14ac:dyDescent="0.3">
      <c r="A17" s="2">
        <v>1.1499999999999999</v>
      </c>
      <c r="B17" s="2">
        <v>0.875</v>
      </c>
      <c r="C17" s="2">
        <v>1.3763000000000001</v>
      </c>
      <c r="D17" s="2">
        <v>1.2549999999999999</v>
      </c>
      <c r="E17" s="2">
        <v>1.0966</v>
      </c>
      <c r="F17" s="2">
        <v>0.99670000000000003</v>
      </c>
      <c r="G17">
        <f t="shared" si="0"/>
        <v>0.79677249470446743</v>
      </c>
      <c r="I17">
        <f t="shared" si="1"/>
        <v>1.0965772684310018</v>
      </c>
      <c r="J17">
        <f t="shared" si="6"/>
        <v>1.3762499999999998</v>
      </c>
      <c r="K17">
        <f t="shared" si="2"/>
        <v>1.2550415183867139</v>
      </c>
      <c r="L17">
        <f t="shared" si="7"/>
        <v>0.99668975878988642</v>
      </c>
      <c r="M17">
        <f t="shared" si="3"/>
        <v>0.79678638941398894</v>
      </c>
      <c r="N17">
        <f t="shared" si="4"/>
        <v>0.87502432819429676</v>
      </c>
      <c r="O17">
        <f t="shared" si="5"/>
        <v>1</v>
      </c>
    </row>
    <row r="18" spans="1:15" ht="15.75" thickBot="1" x14ac:dyDescent="0.3">
      <c r="A18" s="2">
        <v>1.1599999999999999</v>
      </c>
      <c r="B18" s="2">
        <v>0.86819999999999997</v>
      </c>
      <c r="C18" s="2">
        <v>1.4032</v>
      </c>
      <c r="D18" s="2">
        <v>1.2723</v>
      </c>
      <c r="E18" s="2">
        <v>1.1029</v>
      </c>
      <c r="F18" s="2">
        <v>0.99609999999999999</v>
      </c>
      <c r="G18">
        <f t="shared" si="0"/>
        <v>0.78601323830311698</v>
      </c>
      <c r="I18">
        <f t="shared" si="1"/>
        <v>1.1028718192627824</v>
      </c>
      <c r="J18">
        <f t="shared" si="6"/>
        <v>1.4031999999999998</v>
      </c>
      <c r="K18">
        <f t="shared" si="2"/>
        <v>1.2723146747352496</v>
      </c>
      <c r="L18">
        <f t="shared" si="7"/>
        <v>0.99605182844001194</v>
      </c>
      <c r="M18">
        <f t="shared" si="3"/>
        <v>0.78596908442330582</v>
      </c>
      <c r="N18">
        <f t="shared" si="4"/>
        <v>0.86816232081296962</v>
      </c>
      <c r="O18">
        <f t="shared" si="5"/>
        <v>1</v>
      </c>
    </row>
    <row r="19" spans="1:15" ht="15.75" thickBot="1" x14ac:dyDescent="0.3">
      <c r="A19" s="2">
        <v>1.17</v>
      </c>
      <c r="B19" s="2">
        <v>0.86150000000000004</v>
      </c>
      <c r="C19" s="2">
        <v>1.4303999999999999</v>
      </c>
      <c r="D19" s="2">
        <v>1.2896000000000001</v>
      </c>
      <c r="E19" s="2">
        <v>1.1092</v>
      </c>
      <c r="F19" s="2">
        <v>0.99529999999999996</v>
      </c>
      <c r="G19">
        <f t="shared" si="0"/>
        <v>0.77548669402425208</v>
      </c>
      <c r="I19">
        <f t="shared" si="1"/>
        <v>1.1091592290241148</v>
      </c>
      <c r="J19">
        <f t="shared" si="6"/>
        <v>1.4303833333333331</v>
      </c>
      <c r="K19">
        <f t="shared" si="2"/>
        <v>1.2896104507842796</v>
      </c>
      <c r="L19">
        <f t="shared" si="7"/>
        <v>0.99534537069468842</v>
      </c>
      <c r="M19">
        <f t="shared" si="3"/>
        <v>0.77542795918864305</v>
      </c>
      <c r="N19">
        <f t="shared" si="4"/>
        <v>0.86145058293332355</v>
      </c>
      <c r="O19">
        <f t="shared" si="5"/>
        <v>0.99999999999999978</v>
      </c>
    </row>
    <row r="20" spans="1:15" ht="15.75" thickBot="1" x14ac:dyDescent="0.3">
      <c r="A20" s="2">
        <v>1.18</v>
      </c>
      <c r="B20" s="2">
        <v>0.85489999999999999</v>
      </c>
      <c r="C20" s="2">
        <v>1.4578</v>
      </c>
      <c r="D20" s="2">
        <v>1.3069</v>
      </c>
      <c r="E20" s="2">
        <v>1.1153999999999999</v>
      </c>
      <c r="F20" s="2">
        <v>0.99460000000000004</v>
      </c>
      <c r="G20">
        <f t="shared" si="0"/>
        <v>0.76515360692883616</v>
      </c>
      <c r="I20">
        <f t="shared" si="1"/>
        <v>1.1154410514220052</v>
      </c>
      <c r="J20">
        <f t="shared" si="6"/>
        <v>1.4578</v>
      </c>
      <c r="K20">
        <f t="shared" si="2"/>
        <v>1.306926975783743</v>
      </c>
      <c r="L20">
        <f t="shared" si="7"/>
        <v>0.99456864361766284</v>
      </c>
      <c r="M20">
        <f t="shared" si="3"/>
        <v>0.76515369146796897</v>
      </c>
      <c r="N20">
        <f t="shared" si="4"/>
        <v>0.85488436292546732</v>
      </c>
      <c r="O20">
        <f t="shared" si="5"/>
        <v>1</v>
      </c>
    </row>
    <row r="21" spans="1:15" ht="15.75" thickBot="1" x14ac:dyDescent="0.3">
      <c r="A21" s="2">
        <v>1.19</v>
      </c>
      <c r="B21" s="2">
        <v>0.84850000000000003</v>
      </c>
      <c r="C21" s="2">
        <v>1.4855</v>
      </c>
      <c r="D21" s="2">
        <v>1.3243</v>
      </c>
      <c r="E21" s="2">
        <v>1.1216999999999999</v>
      </c>
      <c r="F21" s="2">
        <v>0.99370000000000003</v>
      </c>
      <c r="G21">
        <f t="shared" si="0"/>
        <v>0.75516742028280848</v>
      </c>
      <c r="I21">
        <f t="shared" si="1"/>
        <v>1.1217187751571218</v>
      </c>
      <c r="J21">
        <f t="shared" si="6"/>
        <v>1.4854499999999999</v>
      </c>
      <c r="K21">
        <f t="shared" si="2"/>
        <v>1.3242624023939775</v>
      </c>
      <c r="L21">
        <f>(((2.4^2*A21^2)/(2*((0.2*A21^2)+1)))^3.5)*(((2.8*A21^2-0.4)^(-2.5))/2.4)</f>
        <v>0.99372010434631686</v>
      </c>
      <c r="M21">
        <f t="shared" si="3"/>
        <v>0.75513734905727026</v>
      </c>
      <c r="N21">
        <f t="shared" si="4"/>
        <v>0.84845911143593311</v>
      </c>
      <c r="O21">
        <f t="shared" si="5"/>
        <v>1.0000000000000002</v>
      </c>
    </row>
    <row r="22" spans="1:15" ht="15.75" thickBot="1" x14ac:dyDescent="0.3">
      <c r="A22" s="2">
        <v>1.2</v>
      </c>
      <c r="B22" s="2">
        <v>0.84219999999999995</v>
      </c>
      <c r="C22" s="2">
        <v>1.5133000000000001</v>
      </c>
      <c r="D22" s="2">
        <v>1.3415999999999999</v>
      </c>
      <c r="E22" s="2">
        <v>1.1279999999999999</v>
      </c>
      <c r="F22" s="2">
        <v>0.99280000000000002</v>
      </c>
      <c r="G22">
        <f t="shared" si="0"/>
        <v>0.74539854529864313</v>
      </c>
      <c r="I22">
        <f t="shared" si="1"/>
        <v>1.1279938271604939</v>
      </c>
      <c r="J22">
        <f t="shared" si="6"/>
        <v>1.5133333333333334</v>
      </c>
      <c r="K22">
        <f t="shared" si="2"/>
        <v>1.341614906832298</v>
      </c>
      <c r="L22">
        <f>(((2.4^2*A22^2)/(2*((0.2*A22^2)+1)))^3.5)*(((2.8*A22^2-0.4)^(-2.5))/2.4)</f>
        <v>0.99279839769936118</v>
      </c>
      <c r="M22">
        <f t="shared" si="3"/>
        <v>0.74537037037037046</v>
      </c>
      <c r="N22">
        <f t="shared" si="4"/>
        <v>0.84217047046401827</v>
      </c>
      <c r="O22">
        <f t="shared" si="5"/>
        <v>1.0000000000000002</v>
      </c>
    </row>
    <row r="23" spans="1:15" ht="15.75" thickBot="1" x14ac:dyDescent="0.3">
      <c r="A23" s="2">
        <v>1.21</v>
      </c>
      <c r="B23" s="2">
        <v>0.83599999999999997</v>
      </c>
      <c r="C23" s="2">
        <v>1.5415000000000001</v>
      </c>
      <c r="D23" s="2">
        <v>1.359</v>
      </c>
      <c r="E23" s="2">
        <v>1.1343000000000001</v>
      </c>
      <c r="F23" s="2">
        <v>0.99180000000000001</v>
      </c>
      <c r="G23">
        <f t="shared" si="0"/>
        <v>0.73584250920092109</v>
      </c>
      <c r="I23">
        <f t="shared" si="1"/>
        <v>1.1342675756437401</v>
      </c>
      <c r="J23">
        <f t="shared" si="6"/>
        <v>1.54145</v>
      </c>
      <c r="K23">
        <f t="shared" si="2"/>
        <v>1.3589826890054297</v>
      </c>
      <c r="L23">
        <f t="shared" ref="L23:L86" si="8">(((2.4^2*A23^2)/(2*((0.2*A23^2)+1)))^3.5)*(((2.8*A23^2-0.4)^(-2.5))/2.4)</f>
        <v>0.99180234551238389</v>
      </c>
      <c r="M23">
        <f t="shared" si="3"/>
        <v>0.73584454613755901</v>
      </c>
      <c r="N23">
        <f t="shared" si="4"/>
        <v>0.83601426315277749</v>
      </c>
      <c r="O23">
        <f t="shared" si="5"/>
        <v>0.99999999999999978</v>
      </c>
    </row>
    <row r="24" spans="1:15" ht="15.75" thickBot="1" x14ac:dyDescent="0.3">
      <c r="A24" s="2">
        <v>1.22</v>
      </c>
      <c r="B24" s="2">
        <v>0.83</v>
      </c>
      <c r="C24" s="2">
        <v>1.5698000000000001</v>
      </c>
      <c r="D24" s="2">
        <v>1.3764000000000001</v>
      </c>
      <c r="E24" s="2">
        <v>1.1405000000000001</v>
      </c>
      <c r="F24" s="2">
        <v>0.99070000000000003</v>
      </c>
      <c r="G24">
        <f t="shared" si="0"/>
        <v>0.72655066817196134</v>
      </c>
      <c r="I24">
        <f t="shared" si="1"/>
        <v>1.1405413329750067</v>
      </c>
      <c r="J24">
        <f t="shared" si="6"/>
        <v>1.5697999999999999</v>
      </c>
      <c r="K24">
        <f t="shared" si="2"/>
        <v>1.3763639726280747</v>
      </c>
      <c r="L24">
        <f t="shared" si="8"/>
        <v>0.9907309366386694</v>
      </c>
      <c r="M24">
        <f t="shared" si="3"/>
        <v>0.72655200214995974</v>
      </c>
      <c r="N24">
        <f t="shared" si="4"/>
        <v>0.82998648423989074</v>
      </c>
      <c r="O24">
        <f t="shared" si="5"/>
        <v>1</v>
      </c>
    </row>
    <row r="25" spans="1:15" ht="15.75" thickBot="1" x14ac:dyDescent="0.3">
      <c r="A25" s="2">
        <v>1.23</v>
      </c>
      <c r="B25" s="2">
        <v>0.82410000000000005</v>
      </c>
      <c r="C25" s="2">
        <v>1.5984</v>
      </c>
      <c r="D25" s="2">
        <v>1.3937999999999999</v>
      </c>
      <c r="E25" s="2">
        <v>1.1468</v>
      </c>
      <c r="F25" s="2">
        <v>0.98960000000000004</v>
      </c>
      <c r="G25">
        <f t="shared" si="0"/>
        <v>0.71749461322019703</v>
      </c>
      <c r="I25">
        <f t="shared" si="1"/>
        <v>1.146816358391904</v>
      </c>
      <c r="J25">
        <f t="shared" si="6"/>
        <v>1.5983833333333333</v>
      </c>
      <c r="K25">
        <f t="shared" si="2"/>
        <v>1.3937570053278874</v>
      </c>
      <c r="L25">
        <f t="shared" si="8"/>
        <v>0.98958331755919493</v>
      </c>
      <c r="M25">
        <f t="shared" si="3"/>
        <v>0.71748518298191133</v>
      </c>
      <c r="N25">
        <f t="shared" si="4"/>
        <v>0.82408329111844258</v>
      </c>
      <c r="O25">
        <f t="shared" si="5"/>
        <v>1.0000000000000004</v>
      </c>
    </row>
    <row r="26" spans="1:15" ht="15.75" thickBot="1" x14ac:dyDescent="0.3">
      <c r="A26" s="2">
        <v>1.24</v>
      </c>
      <c r="B26" s="2">
        <v>0.81830000000000003</v>
      </c>
      <c r="C26" s="2">
        <v>1.6272</v>
      </c>
      <c r="D26" s="2">
        <v>1.4112</v>
      </c>
      <c r="E26" s="2">
        <v>1.1531</v>
      </c>
      <c r="F26" s="2">
        <v>0.98839999999999995</v>
      </c>
      <c r="G26">
        <f t="shared" si="0"/>
        <v>0.70863786107186721</v>
      </c>
      <c r="I26">
        <f t="shared" si="1"/>
        <v>1.1530938605619145</v>
      </c>
      <c r="J26">
        <f t="shared" si="6"/>
        <v>1.6272</v>
      </c>
      <c r="K26">
        <f t="shared" si="2"/>
        <v>1.4111600587371513</v>
      </c>
      <c r="L26">
        <f t="shared" si="8"/>
        <v>0.98835878355147078</v>
      </c>
      <c r="M26">
        <f t="shared" si="3"/>
        <v>0.70863683662851196</v>
      </c>
      <c r="N26">
        <f t="shared" si="4"/>
        <v>0.818300995461964</v>
      </c>
      <c r="O26">
        <f t="shared" si="5"/>
        <v>0.99999999999999978</v>
      </c>
    </row>
    <row r="27" spans="1:15" ht="15.75" thickBot="1" x14ac:dyDescent="0.3">
      <c r="A27" s="2">
        <v>1.25</v>
      </c>
      <c r="B27" s="2">
        <v>0.81259999999999999</v>
      </c>
      <c r="C27" s="2">
        <v>1.6563000000000001</v>
      </c>
      <c r="D27" s="2">
        <v>1.4286000000000001</v>
      </c>
      <c r="E27" s="2">
        <v>1.1594</v>
      </c>
      <c r="F27" s="2">
        <v>0.98709999999999998</v>
      </c>
      <c r="G27">
        <f t="shared" si="0"/>
        <v>0.69997648890527753</v>
      </c>
      <c r="I27">
        <f t="shared" si="1"/>
        <v>1.159375</v>
      </c>
      <c r="J27">
        <f t="shared" si="6"/>
        <v>1.65625</v>
      </c>
      <c r="K27">
        <f t="shared" si="2"/>
        <v>1.4285714285714286</v>
      </c>
      <c r="L27">
        <f t="shared" si="8"/>
        <v>0.98705677037193806</v>
      </c>
      <c r="M27">
        <f t="shared" si="3"/>
        <v>0.70000000000000007</v>
      </c>
      <c r="N27">
        <f t="shared" si="4"/>
        <v>0.81263605537200112</v>
      </c>
      <c r="O27">
        <f t="shared" si="5"/>
        <v>1</v>
      </c>
    </row>
    <row r="28" spans="1:15" ht="15.75" thickBot="1" x14ac:dyDescent="0.3">
      <c r="A28" s="2">
        <v>1.26</v>
      </c>
      <c r="B28" s="2">
        <v>0.80710000000000004</v>
      </c>
      <c r="C28" s="2">
        <v>1.6855</v>
      </c>
      <c r="D28" s="2">
        <v>1.446</v>
      </c>
      <c r="E28" s="2">
        <v>1.1657</v>
      </c>
      <c r="F28" s="2">
        <v>0.98570000000000002</v>
      </c>
      <c r="G28">
        <f t="shared" si="0"/>
        <v>0.69159238139685497</v>
      </c>
      <c r="I28">
        <f t="shared" si="1"/>
        <v>1.1656608913524258</v>
      </c>
      <c r="J28">
        <f t="shared" si="6"/>
        <v>1.6855333333333333</v>
      </c>
      <c r="K28">
        <f t="shared" si="2"/>
        <v>1.4459894346954887</v>
      </c>
      <c r="L28">
        <f t="shared" si="8"/>
        <v>0.9856768464112774</v>
      </c>
      <c r="M28">
        <f t="shared" si="3"/>
        <v>0.69156798521877882</v>
      </c>
      <c r="N28">
        <f t="shared" si="4"/>
        <v>0.80708506801000024</v>
      </c>
      <c r="O28">
        <f t="shared" si="5"/>
        <v>1</v>
      </c>
    </row>
    <row r="29" spans="1:15" ht="15.75" thickBot="1" x14ac:dyDescent="0.3">
      <c r="A29" s="2">
        <v>1.27</v>
      </c>
      <c r="B29" s="2">
        <v>0.80159999999999998</v>
      </c>
      <c r="C29" s="2">
        <v>1.7151000000000001</v>
      </c>
      <c r="D29" s="2">
        <v>1.4634</v>
      </c>
      <c r="E29" s="2">
        <v>1.1719999999999999</v>
      </c>
      <c r="F29" s="2">
        <v>0.98419999999999996</v>
      </c>
      <c r="G29">
        <f t="shared" si="0"/>
        <v>0.68331002657913975</v>
      </c>
      <c r="I29">
        <f t="shared" si="1"/>
        <v>1.1719526055552112</v>
      </c>
      <c r="J29">
        <f t="shared" si="6"/>
        <v>1.71505</v>
      </c>
      <c r="K29">
        <f t="shared" si="2"/>
        <v>1.4634124211767907</v>
      </c>
      <c r="L29">
        <f t="shared" si="8"/>
        <v>0.98421870528588606</v>
      </c>
      <c r="M29">
        <f t="shared" si="3"/>
        <v>0.68333436666873348</v>
      </c>
      <c r="N29">
        <f t="shared" si="4"/>
        <v>0.80164476267849971</v>
      </c>
      <c r="O29">
        <f t="shared" si="5"/>
        <v>1</v>
      </c>
    </row>
    <row r="30" spans="1:15" ht="15.75" thickBot="1" x14ac:dyDescent="0.3">
      <c r="A30" s="2">
        <v>1.28</v>
      </c>
      <c r="B30" s="2">
        <v>0.79630000000000001</v>
      </c>
      <c r="C30" s="2">
        <v>1.7447999999999999</v>
      </c>
      <c r="D30" s="2">
        <v>1.4807999999999999</v>
      </c>
      <c r="E30" s="2">
        <v>1.1782999999999999</v>
      </c>
      <c r="F30" s="2">
        <v>0.98270000000000002</v>
      </c>
      <c r="G30">
        <f t="shared" si="0"/>
        <v>0.67529678937458593</v>
      </c>
      <c r="I30">
        <f t="shared" si="1"/>
        <v>1.1782511718749997</v>
      </c>
      <c r="J30">
        <f t="shared" si="6"/>
        <v>1.7447999999999997</v>
      </c>
      <c r="K30">
        <f t="shared" si="2"/>
        <v>1.4808387563268257</v>
      </c>
      <c r="L30">
        <f t="shared" si="8"/>
        <v>0.98268215883248455</v>
      </c>
      <c r="M30">
        <f t="shared" si="3"/>
        <v>0.67529296875</v>
      </c>
      <c r="N30">
        <f t="shared" si="4"/>
        <v>0.79631199431950761</v>
      </c>
      <c r="O30">
        <f t="shared" si="5"/>
        <v>0.99999999999999978</v>
      </c>
    </row>
    <row r="31" spans="1:15" ht="15.75" thickBot="1" x14ac:dyDescent="0.3">
      <c r="A31" s="2">
        <v>1.29</v>
      </c>
      <c r="B31" s="2">
        <v>0.79110000000000003</v>
      </c>
      <c r="C31" s="2">
        <v>1.7747999999999999</v>
      </c>
      <c r="D31" s="2">
        <v>1.4983</v>
      </c>
      <c r="E31" s="2">
        <v>1.1846000000000001</v>
      </c>
      <c r="F31" s="2">
        <v>0.98109999999999997</v>
      </c>
      <c r="G31">
        <f t="shared" si="0"/>
        <v>0.6674635259995495</v>
      </c>
      <c r="I31">
        <f t="shared" si="1"/>
        <v>1.1845575798396197</v>
      </c>
      <c r="J31">
        <f t="shared" si="6"/>
        <v>1.7747833333333334</v>
      </c>
      <c r="K31">
        <f t="shared" si="2"/>
        <v>1.4982668327306012</v>
      </c>
      <c r="L31">
        <f t="shared" si="8"/>
        <v>0.98106713047592398</v>
      </c>
      <c r="M31">
        <f t="shared" si="3"/>
        <v>0.66743785429561531</v>
      </c>
      <c r="N31">
        <f t="shared" si="4"/>
        <v>0.79108373740057825</v>
      </c>
      <c r="O31">
        <f t="shared" si="5"/>
        <v>0.99999999999999978</v>
      </c>
    </row>
    <row r="32" spans="1:15" ht="15.75" thickBot="1" x14ac:dyDescent="0.3">
      <c r="A32" s="2">
        <v>1.3</v>
      </c>
      <c r="B32" s="2">
        <v>0.78600000000000003</v>
      </c>
      <c r="C32" s="2">
        <v>1.8049999999999999</v>
      </c>
      <c r="D32" s="2">
        <v>1.5157</v>
      </c>
      <c r="E32" s="2">
        <v>1.1909000000000001</v>
      </c>
      <c r="F32" s="2">
        <v>0.97940000000000005</v>
      </c>
      <c r="G32">
        <f t="shared" si="0"/>
        <v>0.6598068824513561</v>
      </c>
      <c r="I32">
        <f t="shared" si="1"/>
        <v>1.1908727810650888</v>
      </c>
      <c r="J32">
        <f t="shared" si="6"/>
        <v>1.8049999999999999</v>
      </c>
      <c r="K32">
        <f t="shared" si="2"/>
        <v>1.5156950672645739</v>
      </c>
      <c r="L32">
        <f t="shared" si="8"/>
        <v>0.97937364894321965</v>
      </c>
      <c r="M32">
        <f t="shared" si="3"/>
        <v>0.65976331360946749</v>
      </c>
      <c r="N32">
        <f t="shared" si="4"/>
        <v>0.78595708016147792</v>
      </c>
      <c r="O32">
        <f t="shared" si="5"/>
        <v>1</v>
      </c>
    </row>
    <row r="33" spans="1:15" ht="15.75" thickBot="1" x14ac:dyDescent="0.3">
      <c r="A33" s="2">
        <v>1.31</v>
      </c>
      <c r="B33" s="2">
        <v>0.78090000000000004</v>
      </c>
      <c r="C33" s="2">
        <v>1.8354999999999999</v>
      </c>
      <c r="D33" s="2">
        <v>1.5330999999999999</v>
      </c>
      <c r="E33" s="2">
        <v>1.1972</v>
      </c>
      <c r="F33" s="2">
        <v>0.97760000000000002</v>
      </c>
      <c r="G33">
        <f t="shared" si="0"/>
        <v>0.65224007800733297</v>
      </c>
      <c r="I33">
        <f t="shared" si="1"/>
        <v>1.1971976909853739</v>
      </c>
      <c r="J33">
        <f t="shared" si="6"/>
        <v>1.83545</v>
      </c>
      <c r="K33">
        <f t="shared" si="2"/>
        <v>1.5331219011033188</v>
      </c>
      <c r="L33">
        <f t="shared" si="8"/>
        <v>0.9776018422992715</v>
      </c>
      <c r="M33">
        <f t="shared" si="3"/>
        <v>0.65226385408775711</v>
      </c>
      <c r="N33">
        <f t="shared" si="4"/>
        <v>0.7809292191965046</v>
      </c>
      <c r="O33">
        <f t="shared" si="5"/>
        <v>1</v>
      </c>
    </row>
    <row r="34" spans="1:15" ht="15.75" thickBot="1" x14ac:dyDescent="0.3">
      <c r="A34" s="2">
        <v>1.32</v>
      </c>
      <c r="B34" s="2">
        <v>0.77600000000000002</v>
      </c>
      <c r="C34" s="2">
        <v>1.8661000000000001</v>
      </c>
      <c r="D34" s="2">
        <v>1.5505</v>
      </c>
      <c r="E34" s="2">
        <v>1.2035</v>
      </c>
      <c r="F34" s="2">
        <v>0.9758</v>
      </c>
      <c r="G34">
        <f t="shared" si="0"/>
        <v>0.64492741314641899</v>
      </c>
      <c r="I34">
        <f t="shared" si="1"/>
        <v>1.2035331904907662</v>
      </c>
      <c r="J34">
        <f t="shared" si="6"/>
        <v>1.8661333333333334</v>
      </c>
      <c r="K34">
        <f t="shared" si="2"/>
        <v>1.550545799715235</v>
      </c>
      <c r="L34">
        <f t="shared" si="8"/>
        <v>0.97575193228213108</v>
      </c>
      <c r="M34">
        <f t="shared" si="3"/>
        <v>0.6449341903887359</v>
      </c>
      <c r="N34">
        <f t="shared" si="4"/>
        <v>0.77599745434949852</v>
      </c>
      <c r="O34">
        <f t="shared" si="5"/>
        <v>0.99999999999999989</v>
      </c>
    </row>
    <row r="35" spans="1:15" ht="15.75" thickBot="1" x14ac:dyDescent="0.3">
      <c r="A35" s="2">
        <v>1.33</v>
      </c>
      <c r="B35" s="2">
        <v>0.7712</v>
      </c>
      <c r="C35" s="2">
        <v>1.8971</v>
      </c>
      <c r="D35" s="2">
        <v>1.5680000000000001</v>
      </c>
      <c r="E35" s="2">
        <v>1.2099</v>
      </c>
      <c r="F35" s="2">
        <v>0.9738</v>
      </c>
      <c r="G35">
        <f t="shared" si="0"/>
        <v>0.63780822912048729</v>
      </c>
      <c r="I35">
        <f t="shared" si="1"/>
        <v>1.2098801274803548</v>
      </c>
      <c r="J35">
        <f t="shared" si="6"/>
        <v>1.8970499999999999</v>
      </c>
      <c r="K35">
        <f t="shared" si="2"/>
        <v>1.5679652528475823</v>
      </c>
      <c r="L35">
        <f t="shared" si="8"/>
        <v>0.97382422891763898</v>
      </c>
      <c r="M35">
        <f t="shared" si="3"/>
        <v>0.63776923511786976</v>
      </c>
      <c r="N35">
        <f t="shared" si="4"/>
        <v>0.77115918390037519</v>
      </c>
      <c r="O35">
        <f t="shared" si="5"/>
        <v>0.99999999999999989</v>
      </c>
    </row>
    <row r="36" spans="1:15" ht="15.75" thickBot="1" x14ac:dyDescent="0.3">
      <c r="A36" s="2">
        <v>1.34</v>
      </c>
      <c r="B36" s="2">
        <v>0.76639999999999997</v>
      </c>
      <c r="C36" s="2">
        <v>1.9281999999999999</v>
      </c>
      <c r="D36" s="2">
        <v>1.5853999999999999</v>
      </c>
      <c r="E36" s="2">
        <v>1.2161999999999999</v>
      </c>
      <c r="F36" s="2">
        <v>0.9718</v>
      </c>
      <c r="G36">
        <f t="shared" si="0"/>
        <v>0.63074410063835462</v>
      </c>
      <c r="I36">
        <f t="shared" si="1"/>
        <v>1.2162393183337044</v>
      </c>
      <c r="J36">
        <f t="shared" si="6"/>
        <v>1.9281999999999999</v>
      </c>
      <c r="K36">
        <f t="shared" si="2"/>
        <v>1.5853787745011478</v>
      </c>
      <c r="L36">
        <f t="shared" si="8"/>
        <v>0.97181912539511828</v>
      </c>
      <c r="M36">
        <f t="shared" si="3"/>
        <v>0.63076408999777223</v>
      </c>
      <c r="N36">
        <f t="shared" si="4"/>
        <v>0.76641190002365811</v>
      </c>
      <c r="O36">
        <f t="shared" si="5"/>
        <v>0.99999999999999989</v>
      </c>
    </row>
    <row r="37" spans="1:15" ht="15.75" thickBot="1" x14ac:dyDescent="0.3">
      <c r="A37" s="2">
        <v>1.35</v>
      </c>
      <c r="B37" s="2">
        <v>0.76180000000000003</v>
      </c>
      <c r="C37" s="2">
        <v>1.9596</v>
      </c>
      <c r="D37" s="2">
        <v>1.6028</v>
      </c>
      <c r="E37" s="2">
        <v>1.2225999999999999</v>
      </c>
      <c r="F37" s="2">
        <v>0.96970000000000001</v>
      </c>
      <c r="G37">
        <f t="shared" si="0"/>
        <v>0.62394943466820352</v>
      </c>
      <c r="I37">
        <f t="shared" si="1"/>
        <v>1.2226115493065082</v>
      </c>
      <c r="J37">
        <f t="shared" si="6"/>
        <v>1.9595833333333335</v>
      </c>
      <c r="K37">
        <f t="shared" si="2"/>
        <v>1.6027849028948333</v>
      </c>
      <c r="L37">
        <f t="shared" si="8"/>
        <v>0.96973709318744827</v>
      </c>
      <c r="M37">
        <f t="shared" si="3"/>
        <v>0.62391403749428442</v>
      </c>
      <c r="N37">
        <f t="shared" si="4"/>
        <v>0.7617531845009804</v>
      </c>
      <c r="O37">
        <f t="shared" si="5"/>
        <v>1</v>
      </c>
    </row>
    <row r="38" spans="1:15" ht="15.75" thickBot="1" x14ac:dyDescent="0.3">
      <c r="A38" s="2">
        <v>1.36</v>
      </c>
      <c r="B38" s="2">
        <v>0.75719999999999998</v>
      </c>
      <c r="C38" s="2">
        <v>1.9912000000000001</v>
      </c>
      <c r="D38" s="2">
        <v>1.6202000000000001</v>
      </c>
      <c r="E38" s="2">
        <v>1.2290000000000001</v>
      </c>
      <c r="F38" s="2">
        <v>0.96760000000000002</v>
      </c>
      <c r="G38">
        <f t="shared" si="0"/>
        <v>0.61723086965355778</v>
      </c>
      <c r="I38">
        <f t="shared" si="1"/>
        <v>1.2289975778546711</v>
      </c>
      <c r="J38">
        <f t="shared" si="6"/>
        <v>1.9912000000000001</v>
      </c>
      <c r="K38">
        <f t="shared" si="2"/>
        <v>1.6201822004204627</v>
      </c>
      <c r="L38">
        <f t="shared" si="8"/>
        <v>0.96757867740032732</v>
      </c>
      <c r="M38">
        <f t="shared" si="3"/>
        <v>0.61721453287197225</v>
      </c>
      <c r="N38">
        <f t="shared" si="4"/>
        <v>0.7571807046708956</v>
      </c>
      <c r="O38">
        <f t="shared" si="5"/>
        <v>1</v>
      </c>
    </row>
    <row r="39" spans="1:15" ht="15.75" thickBot="1" x14ac:dyDescent="0.3">
      <c r="A39" s="2">
        <v>1.37</v>
      </c>
      <c r="B39" s="2">
        <v>0.75270000000000004</v>
      </c>
      <c r="C39" s="2">
        <v>2.0230999999999999</v>
      </c>
      <c r="D39" s="2">
        <v>1.6375999999999999</v>
      </c>
      <c r="E39" s="2">
        <v>1.2354000000000001</v>
      </c>
      <c r="F39" s="2">
        <v>0.96530000000000005</v>
      </c>
      <c r="G39">
        <f t="shared" si="0"/>
        <v>0.61066797824225838</v>
      </c>
      <c r="I39">
        <f t="shared" si="1"/>
        <v>1.2353981338909903</v>
      </c>
      <c r="J39">
        <f t="shared" si="6"/>
        <v>2.02305</v>
      </c>
      <c r="K39">
        <f t="shared" si="2"/>
        <v>1.6375692535880995</v>
      </c>
      <c r="L39">
        <f t="shared" si="8"/>
        <v>0.96534449233681097</v>
      </c>
      <c r="M39">
        <f t="shared" si="3"/>
        <v>0.61066119665405716</v>
      </c>
      <c r="N39">
        <f t="shared" si="4"/>
        <v>0.75269220960058825</v>
      </c>
      <c r="O39">
        <f t="shared" si="5"/>
        <v>0.99999999999999989</v>
      </c>
    </row>
    <row r="40" spans="1:15" ht="15.75" thickBot="1" x14ac:dyDescent="0.3">
      <c r="A40" s="2">
        <v>1.38</v>
      </c>
      <c r="B40" s="2">
        <v>0.74829999999999997</v>
      </c>
      <c r="C40" s="2">
        <v>2.0550999999999999</v>
      </c>
      <c r="D40" s="2">
        <v>1.6549</v>
      </c>
      <c r="E40" s="2">
        <v>1.2418</v>
      </c>
      <c r="F40" s="2">
        <v>0.96299999999999997</v>
      </c>
      <c r="G40">
        <f t="shared" si="0"/>
        <v>0.60425810806696778</v>
      </c>
      <c r="I40">
        <f t="shared" si="1"/>
        <v>1.241813920978319</v>
      </c>
      <c r="J40">
        <f t="shared" si="6"/>
        <v>2.0551333333333326</v>
      </c>
      <c r="K40">
        <f t="shared" si="2"/>
        <v>1.6549446729621686</v>
      </c>
      <c r="L40">
        <f t="shared" si="8"/>
        <v>0.96303521726448094</v>
      </c>
      <c r="M40">
        <f t="shared" si="3"/>
        <v>0.60424980746341816</v>
      </c>
      <c r="N40">
        <f t="shared" si="4"/>
        <v>0.74828552646522062</v>
      </c>
      <c r="O40">
        <f t="shared" si="5"/>
        <v>0.99999999999999989</v>
      </c>
    </row>
    <row r="41" spans="1:15" ht="15.75" thickBot="1" x14ac:dyDescent="0.3">
      <c r="A41" s="2">
        <v>1.39</v>
      </c>
      <c r="B41" s="2">
        <v>0.74399999999999999</v>
      </c>
      <c r="C41" s="2">
        <v>2.0874999999999999</v>
      </c>
      <c r="D41" s="2">
        <v>1.6722999999999999</v>
      </c>
      <c r="E41" s="2">
        <v>1.2482</v>
      </c>
      <c r="F41" s="2">
        <v>0.9607</v>
      </c>
      <c r="G41">
        <f t="shared" si="0"/>
        <v>0.59799867871971968</v>
      </c>
      <c r="I41">
        <f t="shared" si="1"/>
        <v>1.248245617462864</v>
      </c>
      <c r="J41">
        <f t="shared" si="6"/>
        <v>2.0874499999999991</v>
      </c>
      <c r="K41">
        <f t="shared" si="2"/>
        <v>1.6723070930886741</v>
      </c>
      <c r="L41">
        <f t="shared" si="8"/>
        <v>0.96065159237359099</v>
      </c>
      <c r="M41">
        <f t="shared" si="3"/>
        <v>0.5979762952228147</v>
      </c>
      <c r="N41">
        <f t="shared" si="4"/>
        <v>0.74395855712170167</v>
      </c>
      <c r="O41">
        <f t="shared" si="5"/>
        <v>0.99999999999999989</v>
      </c>
    </row>
    <row r="42" spans="1:15" ht="15.75" thickBot="1" x14ac:dyDescent="0.3">
      <c r="A42" s="2">
        <v>1.4</v>
      </c>
      <c r="B42" s="2">
        <v>0.73970000000000002</v>
      </c>
      <c r="C42" s="2">
        <v>2.12</v>
      </c>
      <c r="D42" s="2">
        <v>1.6897</v>
      </c>
      <c r="E42" s="2">
        <v>1.2546999999999999</v>
      </c>
      <c r="F42" s="2">
        <v>0.95820000000000005</v>
      </c>
      <c r="G42">
        <f t="shared" si="0"/>
        <v>0.59183075788701822</v>
      </c>
      <c r="I42">
        <f t="shared" si="1"/>
        <v>1.2546938775510201</v>
      </c>
      <c r="J42">
        <f t="shared" si="6"/>
        <v>2.1199999999999992</v>
      </c>
      <c r="K42">
        <f t="shared" si="2"/>
        <v>1.6896551724137927</v>
      </c>
      <c r="L42">
        <f t="shared" si="8"/>
        <v>0.95819441491554702</v>
      </c>
      <c r="M42">
        <f t="shared" si="3"/>
        <v>0.59183673469387754</v>
      </c>
      <c r="N42">
        <f t="shared" si="4"/>
        <v>0.73970927486462867</v>
      </c>
      <c r="O42">
        <f t="shared" si="5"/>
        <v>0.99999999999999989</v>
      </c>
    </row>
    <row r="43" spans="1:15" ht="15.75" thickBot="1" x14ac:dyDescent="0.3">
      <c r="A43" s="2">
        <v>1.41</v>
      </c>
      <c r="B43" s="2">
        <v>0.73550000000000004</v>
      </c>
      <c r="C43" s="2">
        <v>2.1528</v>
      </c>
      <c r="D43" s="2">
        <v>1.7070000000000001</v>
      </c>
      <c r="E43" s="2">
        <v>1.2612000000000001</v>
      </c>
      <c r="F43" s="2">
        <v>0.95569999999999999</v>
      </c>
      <c r="G43">
        <f t="shared" si="0"/>
        <v>0.5858083334170231</v>
      </c>
      <c r="I43">
        <f t="shared" si="1"/>
        <v>1.2611593323329362</v>
      </c>
      <c r="J43">
        <f t="shared" si="6"/>
        <v>2.1527833333333328</v>
      </c>
      <c r="K43">
        <f t="shared" si="2"/>
        <v>1.7069875931941443</v>
      </c>
      <c r="L43">
        <f t="shared" si="8"/>
        <v>0.95566453551193165</v>
      </c>
      <c r="M43">
        <f t="shared" si="3"/>
        <v>0.58582733933571429</v>
      </c>
      <c r="N43">
        <f t="shared" si="4"/>
        <v>0.73553572135303491</v>
      </c>
      <c r="O43">
        <f t="shared" si="5"/>
        <v>1</v>
      </c>
    </row>
    <row r="44" spans="1:15" ht="15.75" thickBot="1" x14ac:dyDescent="0.3">
      <c r="A44" s="2">
        <v>1.42</v>
      </c>
      <c r="B44" s="2">
        <v>0.73140000000000005</v>
      </c>
      <c r="C44" s="2">
        <v>2.1858</v>
      </c>
      <c r="D44" s="2">
        <v>1.7242999999999999</v>
      </c>
      <c r="E44" s="2">
        <v>1.2676000000000001</v>
      </c>
      <c r="F44" s="2">
        <v>0.95309999999999995</v>
      </c>
      <c r="G44">
        <f t="shared" si="0"/>
        <v>0.57990616647890025</v>
      </c>
      <c r="I44">
        <f t="shared" si="1"/>
        <v>1.2676425907558022</v>
      </c>
      <c r="J44">
        <f t="shared" si="6"/>
        <v>2.1857999999999995</v>
      </c>
      <c r="K44">
        <f t="shared" si="2"/>
        <v>1.724303061399008</v>
      </c>
      <c r="L44">
        <f t="shared" si="8"/>
        <v>0.95306285462507878</v>
      </c>
      <c r="M44">
        <f t="shared" si="3"/>
        <v>0.57994445546518558</v>
      </c>
      <c r="N44">
        <f t="shared" si="4"/>
        <v>0.73143600369738693</v>
      </c>
      <c r="O44">
        <f t="shared" si="5"/>
        <v>0.99999999999999967</v>
      </c>
    </row>
    <row r="45" spans="1:15" ht="15.75" thickBot="1" x14ac:dyDescent="0.3">
      <c r="A45" s="2">
        <v>1.43</v>
      </c>
      <c r="B45" s="2">
        <v>0.72740000000000005</v>
      </c>
      <c r="C45" s="2">
        <v>2.2191000000000001</v>
      </c>
      <c r="D45" s="2">
        <v>1.7416</v>
      </c>
      <c r="E45" s="2">
        <v>1.2741</v>
      </c>
      <c r="F45" s="2">
        <v>0.95040000000000002</v>
      </c>
      <c r="G45">
        <f t="shared" si="0"/>
        <v>0.57416804326962845</v>
      </c>
      <c r="I45">
        <f t="shared" si="1"/>
        <v>1.2741442405496599</v>
      </c>
      <c r="J45">
        <f t="shared" si="6"/>
        <v>2.2190499999999997</v>
      </c>
      <c r="K45">
        <f t="shared" si="2"/>
        <v>1.7416003066047776</v>
      </c>
      <c r="L45">
        <f t="shared" si="8"/>
        <v>0.95039031918188532</v>
      </c>
      <c r="M45">
        <f t="shared" si="3"/>
        <v>0.57418455670203927</v>
      </c>
      <c r="N45">
        <f t="shared" si="4"/>
        <v>0.72740829169702848</v>
      </c>
      <c r="O45">
        <f t="shared" si="5"/>
        <v>1</v>
      </c>
    </row>
    <row r="46" spans="1:15" ht="15.75" thickBot="1" x14ac:dyDescent="0.3">
      <c r="A46" s="2">
        <v>1.44</v>
      </c>
      <c r="B46" s="2">
        <v>0.72350000000000003</v>
      </c>
      <c r="C46" s="2">
        <v>2.2524999999999999</v>
      </c>
      <c r="D46" s="2">
        <v>1.7588999999999999</v>
      </c>
      <c r="E46" s="2">
        <v>1.2806999999999999</v>
      </c>
      <c r="F46" s="2">
        <v>0.9476</v>
      </c>
      <c r="G46">
        <f t="shared" si="0"/>
        <v>0.56859069493240499</v>
      </c>
      <c r="I46">
        <f t="shared" si="1"/>
        <v>1.2806648491083676</v>
      </c>
      <c r="J46">
        <f t="shared" si="6"/>
        <v>2.2525333333333331</v>
      </c>
      <c r="K46">
        <f t="shared" si="2"/>
        <v>1.7588780818819272</v>
      </c>
      <c r="L46">
        <f t="shared" si="8"/>
        <v>0.94764791934321257</v>
      </c>
      <c r="M46">
        <f t="shared" si="3"/>
        <v>0.56854423868312765</v>
      </c>
      <c r="N46">
        <f t="shared" si="4"/>
        <v>0.72345081521894861</v>
      </c>
      <c r="O46">
        <f t="shared" si="5"/>
        <v>1</v>
      </c>
    </row>
    <row r="47" spans="1:15" ht="15.75" thickBot="1" x14ac:dyDescent="0.3">
      <c r="A47" s="2">
        <v>1.45</v>
      </c>
      <c r="B47" s="2">
        <v>0.71960000000000002</v>
      </c>
      <c r="C47" s="2">
        <v>2.2863000000000002</v>
      </c>
      <c r="D47" s="2">
        <v>1.7761</v>
      </c>
      <c r="E47" s="2">
        <v>1.2871999999999999</v>
      </c>
      <c r="F47" s="2">
        <v>0.94479999999999997</v>
      </c>
      <c r="G47">
        <f t="shared" si="0"/>
        <v>0.56304896953435413</v>
      </c>
      <c r="I47">
        <f t="shared" si="1"/>
        <v>1.2872049643281807</v>
      </c>
      <c r="J47">
        <f t="shared" si="6"/>
        <v>2.2862499999999999</v>
      </c>
      <c r="K47">
        <f t="shared" si="2"/>
        <v>1.7761351636747624</v>
      </c>
      <c r="L47">
        <f t="shared" si="8"/>
        <v>0.94483668541179433</v>
      </c>
      <c r="M47">
        <f t="shared" si="3"/>
        <v>0.56302021403091562</v>
      </c>
      <c r="N47">
        <f t="shared" si="4"/>
        <v>0.71956186170938863</v>
      </c>
      <c r="O47">
        <f t="shared" si="5"/>
        <v>0.99999999999999989</v>
      </c>
    </row>
    <row r="48" spans="1:15" ht="15.75" thickBot="1" x14ac:dyDescent="0.3">
      <c r="A48" s="2">
        <v>1.46</v>
      </c>
      <c r="B48" s="2">
        <v>0.7157</v>
      </c>
      <c r="C48" s="2">
        <v>2.3201999999999998</v>
      </c>
      <c r="D48" s="2">
        <v>1.7934000000000001</v>
      </c>
      <c r="E48" s="2">
        <v>1.2938000000000001</v>
      </c>
      <c r="F48" s="2">
        <v>0.94199999999999995</v>
      </c>
      <c r="G48">
        <f t="shared" si="0"/>
        <v>0.55758583819474705</v>
      </c>
      <c r="I48">
        <f t="shared" si="1"/>
        <v>1.2937651154062675</v>
      </c>
      <c r="J48">
        <f t="shared" si="6"/>
        <v>2.3201999999999994</v>
      </c>
      <c r="K48">
        <f t="shared" si="2"/>
        <v>1.7933703516742383</v>
      </c>
      <c r="L48">
        <f t="shared" si="8"/>
        <v>0.94195768487208298</v>
      </c>
      <c r="M48">
        <f t="shared" si="3"/>
        <v>0.55760930756239457</v>
      </c>
      <c r="N48">
        <f t="shared" si="4"/>
        <v>0.71573977383038623</v>
      </c>
      <c r="O48">
        <f t="shared" si="5"/>
        <v>0.99999999999999989</v>
      </c>
    </row>
    <row r="49" spans="1:15" ht="15.75" thickBot="1" x14ac:dyDescent="0.3">
      <c r="A49" s="2">
        <v>1.47</v>
      </c>
      <c r="B49" s="2">
        <v>0.71199999999999997</v>
      </c>
      <c r="C49" s="2">
        <v>2.3544</v>
      </c>
      <c r="D49" s="2">
        <v>1.8106</v>
      </c>
      <c r="E49" s="2">
        <v>1.3003</v>
      </c>
      <c r="F49" s="2">
        <v>0.93899999999999995</v>
      </c>
      <c r="G49">
        <f t="shared" si="0"/>
        <v>0.55231195038343195</v>
      </c>
      <c r="I49">
        <f t="shared" si="1"/>
        <v>1.3003458136013284</v>
      </c>
      <c r="J49">
        <f t="shared" si="6"/>
        <v>2.3543833333333328</v>
      </c>
      <c r="K49">
        <f t="shared" si="2"/>
        <v>1.8105824686841037</v>
      </c>
      <c r="L49">
        <f t="shared" si="8"/>
        <v>0.93901201955596236</v>
      </c>
      <c r="M49">
        <f t="shared" si="3"/>
        <v>0.55230845172536136</v>
      </c>
      <c r="N49">
        <f t="shared" si="4"/>
        <v>0.7119829472138921</v>
      </c>
      <c r="O49">
        <f t="shared" si="5"/>
        <v>0.99999999999999967</v>
      </c>
    </row>
    <row r="50" spans="1:15" ht="15.75" thickBot="1" x14ac:dyDescent="0.3">
      <c r="A50" s="2">
        <v>1.48</v>
      </c>
      <c r="B50" s="2">
        <v>0.70830000000000004</v>
      </c>
      <c r="C50" s="2">
        <v>2.3887999999999998</v>
      </c>
      <c r="D50" s="2">
        <v>1.8278000000000001</v>
      </c>
      <c r="E50" s="2">
        <v>1.3069</v>
      </c>
      <c r="F50" s="2">
        <v>0.93600000000000005</v>
      </c>
      <c r="G50">
        <f t="shared" si="0"/>
        <v>0.54711258575582189</v>
      </c>
      <c r="I50">
        <f t="shared" si="1"/>
        <v>1.3069475529583636</v>
      </c>
      <c r="J50">
        <f t="shared" si="6"/>
        <v>2.3887999999999994</v>
      </c>
      <c r="K50">
        <f t="shared" si="2"/>
        <v>1.8277703604806406</v>
      </c>
      <c r="L50">
        <f t="shared" si="8"/>
        <v>0.9360008229286364</v>
      </c>
      <c r="M50">
        <f t="shared" si="3"/>
        <v>0.54711468224981741</v>
      </c>
      <c r="N50">
        <f t="shared" si="4"/>
        <v>0.70828982832659526</v>
      </c>
      <c r="O50">
        <f t="shared" si="5"/>
        <v>0.99999999999999989</v>
      </c>
    </row>
    <row r="51" spans="1:15" ht="15.75" thickBot="1" x14ac:dyDescent="0.3">
      <c r="A51" s="2">
        <v>1.49</v>
      </c>
      <c r="B51" s="2">
        <v>0.70469999999999999</v>
      </c>
      <c r="C51" s="2">
        <v>2.4235000000000002</v>
      </c>
      <c r="D51" s="2">
        <v>1.8449</v>
      </c>
      <c r="E51" s="2">
        <v>1.3136000000000001</v>
      </c>
      <c r="F51" s="2">
        <v>0.93289999999999995</v>
      </c>
      <c r="G51">
        <f t="shared" si="0"/>
        <v>0.54206276115978458</v>
      </c>
      <c r="I51">
        <f t="shared" si="1"/>
        <v>1.3135708109995046</v>
      </c>
      <c r="J51">
        <f t="shared" si="6"/>
        <v>2.4234499999999999</v>
      </c>
      <c r="K51">
        <f t="shared" si="2"/>
        <v>1.8449328956662649</v>
      </c>
      <c r="L51">
        <f t="shared" si="8"/>
        <v>0.93292525748947852</v>
      </c>
      <c r="M51">
        <f t="shared" si="3"/>
        <v>0.54202513400297292</v>
      </c>
      <c r="N51">
        <f t="shared" si="4"/>
        <v>0.70465891243904588</v>
      </c>
      <c r="O51">
        <f t="shared" si="5"/>
        <v>1</v>
      </c>
    </row>
    <row r="52" spans="1:15" ht="15.75" thickBot="1" x14ac:dyDescent="0.3">
      <c r="A52" s="2">
        <v>1.5</v>
      </c>
      <c r="B52" s="2">
        <v>0.70109999999999995</v>
      </c>
      <c r="C52" s="2">
        <v>2.4582999999999999</v>
      </c>
      <c r="D52" s="2">
        <v>1.8621000000000001</v>
      </c>
      <c r="E52" s="2">
        <v>1.3202</v>
      </c>
      <c r="F52" s="2">
        <v>0.92979999999999996</v>
      </c>
      <c r="G52">
        <f t="shared" si="0"/>
        <v>0.53704239660570552</v>
      </c>
      <c r="I52">
        <f t="shared" si="1"/>
        <v>1.3202160493827162</v>
      </c>
      <c r="J52">
        <f t="shared" si="6"/>
        <v>2.458333333333333</v>
      </c>
      <c r="K52">
        <f t="shared" si="2"/>
        <v>1.8620689655172413</v>
      </c>
      <c r="L52">
        <f t="shared" si="8"/>
        <v>0.92978651228283038</v>
      </c>
      <c r="M52">
        <f t="shared" si="3"/>
        <v>0.53703703703703709</v>
      </c>
      <c r="N52">
        <f t="shared" si="4"/>
        <v>0.70108874169309954</v>
      </c>
      <c r="O52">
        <f t="shared" si="5"/>
        <v>1.0000000000000002</v>
      </c>
    </row>
    <row r="53" spans="1:15" ht="15.75" thickBot="1" x14ac:dyDescent="0.3">
      <c r="A53" s="2">
        <v>1.51</v>
      </c>
      <c r="B53" s="2">
        <v>0.6976</v>
      </c>
      <c r="C53" s="2">
        <v>2.4935</v>
      </c>
      <c r="D53" s="2">
        <v>1.8792</v>
      </c>
      <c r="E53" s="2">
        <v>1.3269</v>
      </c>
      <c r="F53" s="2">
        <v>0.92659999999999998</v>
      </c>
      <c r="G53">
        <f t="shared" si="0"/>
        <v>0.53216783507250742</v>
      </c>
      <c r="I53">
        <f t="shared" si="1"/>
        <v>1.3268837145300643</v>
      </c>
      <c r="J53">
        <f t="shared" si="6"/>
        <v>2.4934499999999997</v>
      </c>
      <c r="K53">
        <f t="shared" si="2"/>
        <v>1.8791774838257715</v>
      </c>
      <c r="L53">
        <f t="shared" si="8"/>
        <v>0.92658580051424522</v>
      </c>
      <c r="M53">
        <f t="shared" si="3"/>
        <v>0.53214771281961326</v>
      </c>
      <c r="N53">
        <f t="shared" si="4"/>
        <v>0.69757790326208968</v>
      </c>
      <c r="O53">
        <f t="shared" si="5"/>
        <v>0.99999999999999989</v>
      </c>
    </row>
    <row r="54" spans="1:15" ht="15.75" thickBot="1" x14ac:dyDescent="0.3">
      <c r="A54" s="2">
        <v>1.52</v>
      </c>
      <c r="B54" s="2">
        <v>0.69410000000000005</v>
      </c>
      <c r="C54" s="2">
        <v>2.5287999999999999</v>
      </c>
      <c r="D54" s="2">
        <v>1.8963000000000001</v>
      </c>
      <c r="E54" s="2">
        <v>1.3335999999999999</v>
      </c>
      <c r="F54" s="2">
        <v>0.92330000000000001</v>
      </c>
      <c r="G54">
        <f t="shared" si="0"/>
        <v>0.52734064963580252</v>
      </c>
      <c r="I54">
        <f t="shared" si="1"/>
        <v>1.3335742382271467</v>
      </c>
      <c r="J54">
        <f t="shared" si="6"/>
        <v>2.5287999999999995</v>
      </c>
      <c r="K54">
        <f t="shared" si="2"/>
        <v>1.8962573867367036</v>
      </c>
      <c r="L54">
        <f t="shared" si="8"/>
        <v>0.92332435726779505</v>
      </c>
      <c r="M54">
        <f t="shared" si="3"/>
        <v>0.5273545706371191</v>
      </c>
      <c r="N54">
        <f t="shared" si="4"/>
        <v>0.69412502759850625</v>
      </c>
      <c r="O54">
        <f t="shared" si="5"/>
        <v>0.99999999999999989</v>
      </c>
    </row>
    <row r="55" spans="1:15" ht="15.75" thickBot="1" x14ac:dyDescent="0.3">
      <c r="A55" s="2">
        <v>1.53</v>
      </c>
      <c r="B55" s="2">
        <v>0.69069999999999998</v>
      </c>
      <c r="C55" s="2">
        <v>2.5644</v>
      </c>
      <c r="D55" s="2">
        <v>1.9133</v>
      </c>
      <c r="E55" s="2">
        <v>1.3403</v>
      </c>
      <c r="F55" s="2">
        <v>0.92</v>
      </c>
      <c r="G55">
        <f t="shared" si="0"/>
        <v>0.52263565421903568</v>
      </c>
      <c r="I55">
        <f t="shared" si="1"/>
        <v>1.3402880381951858</v>
      </c>
      <c r="J55">
        <f t="shared" si="6"/>
        <v>2.5643833333333328</v>
      </c>
      <c r="K55">
        <f t="shared" si="2"/>
        <v>1.9133076325791114</v>
      </c>
      <c r="L55">
        <f t="shared" si="8"/>
        <v>0.92000343732043421</v>
      </c>
      <c r="M55">
        <f t="shared" si="3"/>
        <v>0.52265510416221683</v>
      </c>
      <c r="N55">
        <f t="shared" si="4"/>
        <v>0.69072878676429394</v>
      </c>
      <c r="O55">
        <f t="shared" si="5"/>
        <v>0.99999999999999967</v>
      </c>
    </row>
    <row r="56" spans="1:15" ht="15.75" thickBot="1" x14ac:dyDescent="0.3">
      <c r="A56" s="2">
        <v>1.54</v>
      </c>
      <c r="B56" s="2">
        <v>0.68740000000000001</v>
      </c>
      <c r="C56" s="2">
        <v>2.6002000000000001</v>
      </c>
      <c r="D56" s="2">
        <v>1.9302999999999999</v>
      </c>
      <c r="E56" s="2">
        <v>1.347</v>
      </c>
      <c r="F56" s="2">
        <v>0.91659999999999997</v>
      </c>
      <c r="G56">
        <f t="shared" si="0"/>
        <v>0.51805110552327205</v>
      </c>
      <c r="I56">
        <f t="shared" si="1"/>
        <v>1.3470255186372069</v>
      </c>
      <c r="J56">
        <f t="shared" si="6"/>
        <v>2.6001999999999996</v>
      </c>
      <c r="K56">
        <f t="shared" si="2"/>
        <v>1.9303272016929838</v>
      </c>
      <c r="L56">
        <f t="shared" si="8"/>
        <v>0.91662431304957925</v>
      </c>
      <c r="M56">
        <f t="shared" si="3"/>
        <v>0.51804688817675837</v>
      </c>
      <c r="N56">
        <f t="shared" si="4"/>
        <v>0.68738789283919322</v>
      </c>
      <c r="O56">
        <f t="shared" si="5"/>
        <v>1</v>
      </c>
    </row>
    <row r="57" spans="1:15" ht="15.75" thickBot="1" x14ac:dyDescent="0.3">
      <c r="A57" s="2">
        <v>1.55</v>
      </c>
      <c r="B57" s="2">
        <v>0.68410000000000004</v>
      </c>
      <c r="C57" s="2">
        <v>2.6362999999999999</v>
      </c>
      <c r="D57" s="2">
        <v>1.9473</v>
      </c>
      <c r="E57" s="2">
        <v>1.3537999999999999</v>
      </c>
      <c r="F57" s="2">
        <v>0.91320000000000001</v>
      </c>
      <c r="G57">
        <f t="shared" si="0"/>
        <v>0.51352920460931972</v>
      </c>
      <c r="I57">
        <f t="shared" si="1"/>
        <v>1.3537870707596256</v>
      </c>
      <c r="J57">
        <f t="shared" si="6"/>
        <v>2.63625</v>
      </c>
      <c r="K57">
        <f t="shared" si="2"/>
        <v>1.9473150962512666</v>
      </c>
      <c r="L57">
        <f t="shared" si="8"/>
        <v>0.91318827243034983</v>
      </c>
      <c r="M57">
        <f t="shared" si="3"/>
        <v>0.51352757544224759</v>
      </c>
      <c r="N57">
        <f t="shared" si="4"/>
        <v>0.684101096402844</v>
      </c>
      <c r="O57">
        <f t="shared" si="5"/>
        <v>1</v>
      </c>
    </row>
    <row r="58" spans="1:15" ht="15.75" thickBot="1" x14ac:dyDescent="0.3">
      <c r="A58" s="2">
        <v>1.56</v>
      </c>
      <c r="B58" s="2">
        <v>0.68089999999999995</v>
      </c>
      <c r="C58" s="2">
        <v>2.6724999999999999</v>
      </c>
      <c r="D58" s="2">
        <v>1.9642999999999999</v>
      </c>
      <c r="E58" s="2">
        <v>1.3606</v>
      </c>
      <c r="F58" s="2">
        <v>0.90969999999999995</v>
      </c>
      <c r="G58">
        <f t="shared" si="0"/>
        <v>0.50912446782378351</v>
      </c>
      <c r="I58">
        <f t="shared" si="1"/>
        <v>1.360573073270509</v>
      </c>
      <c r="J58">
        <f t="shared" si="6"/>
        <v>2.6725333333333334</v>
      </c>
      <c r="K58">
        <f t="shared" si="2"/>
        <v>1.9642703400774861</v>
      </c>
      <c r="L58">
        <f t="shared" si="8"/>
        <v>0.90969661711905969</v>
      </c>
      <c r="M58">
        <f t="shared" si="3"/>
        <v>0.50909489371027827</v>
      </c>
      <c r="N58">
        <f t="shared" si="4"/>
        <v>0.68086718508663557</v>
      </c>
      <c r="O58">
        <f t="shared" si="5"/>
        <v>1</v>
      </c>
    </row>
    <row r="59" spans="1:15" ht="15.75" thickBot="1" x14ac:dyDescent="0.3">
      <c r="A59" s="2">
        <v>1.57</v>
      </c>
      <c r="B59" s="2">
        <v>0.67769999999999997</v>
      </c>
      <c r="C59" s="2">
        <v>2.7090999999999998</v>
      </c>
      <c r="D59" s="2">
        <v>1.9812000000000001</v>
      </c>
      <c r="E59" s="2">
        <v>1.3673999999999999</v>
      </c>
      <c r="F59" s="2">
        <v>0.90620000000000001</v>
      </c>
      <c r="G59">
        <f t="shared" si="0"/>
        <v>0.50476080117888578</v>
      </c>
      <c r="I59">
        <f t="shared" si="1"/>
        <v>1.3673838928556938</v>
      </c>
      <c r="J59">
        <f t="shared" si="6"/>
        <v>2.70905</v>
      </c>
      <c r="K59">
        <f t="shared" si="2"/>
        <v>1.9811919784591889</v>
      </c>
      <c r="L59">
        <f t="shared" si="8"/>
        <v>0.90615066061976013</v>
      </c>
      <c r="M59">
        <f t="shared" si="3"/>
        <v>0.50474664286583626</v>
      </c>
      <c r="N59">
        <f t="shared" si="4"/>
        <v>0.67768498219153861</v>
      </c>
      <c r="O59">
        <f t="shared" si="5"/>
        <v>1</v>
      </c>
    </row>
    <row r="60" spans="1:15" ht="15.75" thickBot="1" x14ac:dyDescent="0.3">
      <c r="A60" s="2">
        <v>1.58</v>
      </c>
      <c r="B60" s="2">
        <v>0.67459999999999998</v>
      </c>
      <c r="C60" s="2">
        <v>2.7458</v>
      </c>
      <c r="D60" s="2">
        <v>1.9981</v>
      </c>
      <c r="E60" s="2">
        <v>1.3742000000000001</v>
      </c>
      <c r="F60" s="2">
        <v>0.90259999999999996</v>
      </c>
      <c r="G60">
        <f>(B60/A60)*SQRT(E60)</f>
        <v>0.50051168613115671</v>
      </c>
      <c r="I60">
        <f t="shared" si="1"/>
        <v>1.3742198846338729</v>
      </c>
      <c r="J60">
        <f t="shared" si="6"/>
        <v>2.7458</v>
      </c>
      <c r="K60">
        <f t="shared" si="2"/>
        <v>1.9980790779574198</v>
      </c>
      <c r="L60">
        <f t="shared" si="8"/>
        <v>0.90255172653080362</v>
      </c>
      <c r="M60">
        <f t="shared" si="3"/>
        <v>0.50048069219676339</v>
      </c>
      <c r="N60">
        <f t="shared" si="4"/>
        <v>0.67455334536839073</v>
      </c>
      <c r="O60">
        <f t="shared" si="5"/>
        <v>0.99999999999999989</v>
      </c>
    </row>
    <row r="61" spans="1:15" ht="15.75" thickBot="1" x14ac:dyDescent="0.3">
      <c r="A61" s="2">
        <v>1.59</v>
      </c>
      <c r="B61" s="2">
        <v>0.67149999999999999</v>
      </c>
      <c r="C61" s="2">
        <v>2.7827999999999999</v>
      </c>
      <c r="D61" s="2">
        <v>2.0148999999999999</v>
      </c>
      <c r="E61" s="2">
        <v>1.3811</v>
      </c>
      <c r="F61" s="2">
        <v>0.89890000000000003</v>
      </c>
      <c r="G61">
        <f t="shared" si="0"/>
        <v>0.49631963336549956</v>
      </c>
      <c r="I61">
        <f t="shared" si="1"/>
        <v>1.3810813925917136</v>
      </c>
      <c r="J61">
        <f t="shared" si="6"/>
        <v>2.7827833333333336</v>
      </c>
      <c r="K61">
        <f t="shared" si="2"/>
        <v>2.0149307262124574</v>
      </c>
      <c r="L61">
        <f t="shared" si="8"/>
        <v>0.89890114686853073</v>
      </c>
      <c r="M61">
        <f t="shared" si="3"/>
        <v>0.49629497778305182</v>
      </c>
      <c r="N61">
        <f t="shared" si="4"/>
        <v>0.67147116535731954</v>
      </c>
      <c r="O61">
        <f t="shared" si="5"/>
        <v>1</v>
      </c>
    </row>
    <row r="62" spans="1:15" ht="15.75" thickBot="1" x14ac:dyDescent="0.3">
      <c r="A62" s="2">
        <v>1.6</v>
      </c>
      <c r="B62" s="2">
        <v>0.66839999999999999</v>
      </c>
      <c r="C62" s="2">
        <v>2.82</v>
      </c>
      <c r="D62" s="2">
        <v>2.0316999999999998</v>
      </c>
      <c r="E62" s="2">
        <v>1.3879999999999999</v>
      </c>
      <c r="F62" s="2">
        <v>0.8952</v>
      </c>
      <c r="G62">
        <f t="shared" si="0"/>
        <v>0.49216552779527328</v>
      </c>
      <c r="I62">
        <f t="shared" si="1"/>
        <v>1.3879687499999998</v>
      </c>
      <c r="J62">
        <f t="shared" si="6"/>
        <v>2.8200000000000003</v>
      </c>
      <c r="K62">
        <f t="shared" si="2"/>
        <v>2.0317460317460321</v>
      </c>
      <c r="L62">
        <f t="shared" si="8"/>
        <v>0.89520026046533696</v>
      </c>
      <c r="M62">
        <f t="shared" si="3"/>
        <v>0.49218749999999989</v>
      </c>
      <c r="N62">
        <f t="shared" si="4"/>
        <v>0.66843736478319182</v>
      </c>
      <c r="O62">
        <f t="shared" si="5"/>
        <v>0.99999999999999989</v>
      </c>
    </row>
    <row r="63" spans="1:15" ht="15.75" thickBot="1" x14ac:dyDescent="0.3">
      <c r="A63" s="2">
        <v>1.61</v>
      </c>
      <c r="B63" s="2">
        <v>0.66549999999999998</v>
      </c>
      <c r="C63" s="2">
        <v>2.8574999999999999</v>
      </c>
      <c r="D63" s="2">
        <v>2.0485000000000002</v>
      </c>
      <c r="E63" s="2">
        <v>1.3949</v>
      </c>
      <c r="F63" s="2">
        <v>0.89149999999999996</v>
      </c>
      <c r="G63">
        <f t="shared" si="0"/>
        <v>0.48819544264398423</v>
      </c>
      <c r="I63">
        <f t="shared" si="1"/>
        <v>1.3948822798117355</v>
      </c>
      <c r="J63">
        <f t="shared" si="6"/>
        <v>2.85745</v>
      </c>
      <c r="K63">
        <f t="shared" si="2"/>
        <v>2.0485241237602243</v>
      </c>
      <c r="L63">
        <f t="shared" si="8"/>
        <v>0.89145041143951886</v>
      </c>
      <c r="M63">
        <f t="shared" si="3"/>
        <v>0.48815632112958601</v>
      </c>
      <c r="N63">
        <f t="shared" si="4"/>
        <v>0.66545089700416304</v>
      </c>
      <c r="O63">
        <f t="shared" si="5"/>
        <v>0.99999999999999967</v>
      </c>
    </row>
    <row r="64" spans="1:15" ht="15.75" thickBot="1" x14ac:dyDescent="0.3">
      <c r="A64" s="2">
        <v>1.62</v>
      </c>
      <c r="B64" s="2">
        <v>0.66249999999999998</v>
      </c>
      <c r="C64" s="2">
        <v>2.8950999999999998</v>
      </c>
      <c r="D64" s="2">
        <v>2.0653000000000001</v>
      </c>
      <c r="E64" s="2">
        <v>1.4017999999999999</v>
      </c>
      <c r="F64" s="2">
        <v>0.88770000000000004</v>
      </c>
      <c r="G64">
        <f t="shared" si="0"/>
        <v>0.48418785963814953</v>
      </c>
      <c r="I64">
        <f t="shared" si="1"/>
        <v>1.4018222950430996</v>
      </c>
      <c r="J64">
        <f t="shared" si="6"/>
        <v>2.8951333333333338</v>
      </c>
      <c r="K64">
        <f t="shared" si="2"/>
        <v>2.0652641519332673</v>
      </c>
      <c r="L64">
        <f t="shared" si="8"/>
        <v>0.8876529477343803</v>
      </c>
      <c r="M64">
        <f t="shared" si="3"/>
        <v>0.48419956307473444</v>
      </c>
      <c r="N64">
        <f t="shared" si="4"/>
        <v>0.66251074501057938</v>
      </c>
      <c r="O64">
        <f t="shared" si="5"/>
        <v>0.99999999999999989</v>
      </c>
    </row>
    <row r="65" spans="1:15" ht="15.75" thickBot="1" x14ac:dyDescent="0.3">
      <c r="A65" s="2">
        <v>1.63</v>
      </c>
      <c r="B65" s="2">
        <v>0.65959999999999996</v>
      </c>
      <c r="C65" s="2">
        <v>2.9331</v>
      </c>
      <c r="D65" s="2">
        <v>2.0819999999999999</v>
      </c>
      <c r="E65" s="2">
        <v>1.4088000000000001</v>
      </c>
      <c r="F65" s="2">
        <v>0.88380000000000003</v>
      </c>
      <c r="G65">
        <f t="shared" si="0"/>
        <v>0.48030567059740653</v>
      </c>
      <c r="I65">
        <f t="shared" si="1"/>
        <v>1.4087890991380931</v>
      </c>
      <c r="J65">
        <f t="shared" si="6"/>
        <v>2.9330499999999993</v>
      </c>
      <c r="K65">
        <f t="shared" si="2"/>
        <v>2.0819652862124358</v>
      </c>
      <c r="L65">
        <f t="shared" si="8"/>
        <v>0.88380921972423032</v>
      </c>
      <c r="M65">
        <f t="shared" si="3"/>
        <v>0.48031540517144045</v>
      </c>
      <c r="N65">
        <f t="shared" si="4"/>
        <v>0.65961592037164529</v>
      </c>
      <c r="O65">
        <f t="shared" si="5"/>
        <v>1</v>
      </c>
    </row>
    <row r="66" spans="1:15" ht="15.75" thickBot="1" x14ac:dyDescent="0.3">
      <c r="A66" s="2">
        <v>1.64</v>
      </c>
      <c r="B66" s="2">
        <v>0.65680000000000005</v>
      </c>
      <c r="C66" s="2">
        <v>2.9712000000000001</v>
      </c>
      <c r="D66" s="2">
        <v>2.0985999999999998</v>
      </c>
      <c r="E66" s="2">
        <v>1.4157999999999999</v>
      </c>
      <c r="F66" s="2">
        <v>0.87990000000000002</v>
      </c>
      <c r="G66">
        <f t="shared" si="0"/>
        <v>0.47653000347489011</v>
      </c>
      <c r="I66">
        <f t="shared" si="1"/>
        <v>1.4157829863176679</v>
      </c>
      <c r="J66">
        <f t="shared" si="6"/>
        <v>2.9711999999999992</v>
      </c>
      <c r="K66">
        <f t="shared" si="2"/>
        <v>2.0986267166042443</v>
      </c>
      <c r="L66">
        <f t="shared" si="8"/>
        <v>0.87992057888496289</v>
      </c>
      <c r="M66">
        <f t="shared" si="3"/>
        <v>0.4765020820939917</v>
      </c>
      <c r="N66">
        <f t="shared" si="4"/>
        <v>0.65676546222742116</v>
      </c>
      <c r="O66">
        <f t="shared" si="5"/>
        <v>0.99999999999999989</v>
      </c>
    </row>
    <row r="67" spans="1:15" ht="15.75" thickBot="1" x14ac:dyDescent="0.3">
      <c r="A67" s="2">
        <v>1.65</v>
      </c>
      <c r="B67" s="2">
        <v>0.65400000000000003</v>
      </c>
      <c r="C67" s="2">
        <v>3.0095999999999998</v>
      </c>
      <c r="D67" s="2">
        <v>2.1152000000000002</v>
      </c>
      <c r="E67" s="2">
        <v>1.4228000000000001</v>
      </c>
      <c r="F67" s="2">
        <v>0.876</v>
      </c>
      <c r="G67">
        <f t="shared" si="0"/>
        <v>0.47278722417049623</v>
      </c>
      <c r="I67">
        <f t="shared" si="1"/>
        <v>1.4228042419140903</v>
      </c>
      <c r="J67">
        <f t="shared" si="6"/>
        <v>3.0095833333333326</v>
      </c>
      <c r="K67">
        <f t="shared" si="2"/>
        <v>2.1152476529621231</v>
      </c>
      <c r="L67">
        <f t="shared" si="8"/>
        <v>0.8759883765270573</v>
      </c>
      <c r="M67">
        <f t="shared" si="3"/>
        <v>0.47275788184879097</v>
      </c>
      <c r="N67">
        <f t="shared" si="4"/>
        <v>0.65395843632386363</v>
      </c>
      <c r="O67">
        <f t="shared" si="5"/>
        <v>1</v>
      </c>
    </row>
    <row r="68" spans="1:15" ht="15.75" thickBot="1" x14ac:dyDescent="0.3">
      <c r="A68" s="2">
        <v>1.66</v>
      </c>
      <c r="B68" s="2">
        <v>0.6512</v>
      </c>
      <c r="C68" s="2">
        <v>3.0482</v>
      </c>
      <c r="D68" s="2">
        <v>2.1318000000000001</v>
      </c>
      <c r="E68" s="2">
        <v>1.4298999999999999</v>
      </c>
      <c r="F68" s="2">
        <v>0.872</v>
      </c>
      <c r="G68">
        <f t="shared" ref="G68:G131" si="9">(B68/A68)*SQRT(E68)</f>
        <v>0.46909319944270239</v>
      </c>
      <c r="I68">
        <f t="shared" ref="I68:I131" si="10">(2+0.4*A68^2)*(2.8*A68^2-0.4)/(A68^2*2.4^2)</f>
        <v>1.4298531426912469</v>
      </c>
      <c r="J68">
        <f t="shared" ref="J68:J131" si="11">(1/2.4)*(2.8*A68^2-0.4)</f>
        <v>3.0481999999999996</v>
      </c>
      <c r="K68">
        <f t="shared" ref="K68:K131" si="12">(2.4*A68^2)/(2+0.4*A68^2)</f>
        <v>2.1318273247717778</v>
      </c>
      <c r="L68">
        <f t="shared" si="8"/>
        <v>0.87201396258885244</v>
      </c>
      <c r="M68">
        <f t="shared" ref="M68:M131" si="13">SQRT(I68)*N68/A68</f>
        <v>0.46908114385251859</v>
      </c>
      <c r="N68">
        <f t="shared" ref="N68:N131" si="14">SQRT((0.4*A68^2+2)/(2.8*A68^2-0.4))</f>
        <v>0.65119393408874504</v>
      </c>
      <c r="O68">
        <f t="shared" ref="O68:O131" si="15">I68*(1+0.2*N68^2)/(1+0.2*A68^2)</f>
        <v>1</v>
      </c>
    </row>
    <row r="69" spans="1:15" ht="15.75" thickBot="1" x14ac:dyDescent="0.3">
      <c r="A69" s="2">
        <v>1.67</v>
      </c>
      <c r="B69" s="2">
        <v>0.64849999999999997</v>
      </c>
      <c r="C69" s="2">
        <v>3.0871</v>
      </c>
      <c r="D69" s="2">
        <v>2.1484000000000001</v>
      </c>
      <c r="E69" s="2">
        <v>1.4369000000000001</v>
      </c>
      <c r="F69" s="2">
        <v>0.86799999999999999</v>
      </c>
      <c r="G69">
        <f t="shared" si="9"/>
        <v>0.46548616937989529</v>
      </c>
      <c r="I69">
        <f t="shared" si="10"/>
        <v>1.4369299571515652</v>
      </c>
      <c r="J69">
        <f t="shared" si="11"/>
        <v>3.0870499999999996</v>
      </c>
      <c r="K69">
        <f t="shared" si="12"/>
        <v>2.1483649809344061</v>
      </c>
      <c r="L69">
        <f t="shared" si="8"/>
        <v>0.86799868448810558</v>
      </c>
      <c r="M69">
        <f t="shared" si="13"/>
        <v>0.46547025709060935</v>
      </c>
      <c r="N69">
        <f t="shared" si="14"/>
        <v>0.64847107174642105</v>
      </c>
      <c r="O69">
        <f t="shared" si="15"/>
        <v>1</v>
      </c>
    </row>
    <row r="70" spans="1:15" ht="15.75" thickBot="1" x14ac:dyDescent="0.3">
      <c r="A70" s="2">
        <v>1.68</v>
      </c>
      <c r="B70" s="2">
        <v>0.64580000000000004</v>
      </c>
      <c r="C70" s="2">
        <v>3.1261000000000001</v>
      </c>
      <c r="D70" s="2">
        <v>2.1648999999999998</v>
      </c>
      <c r="E70" s="2">
        <v>1.444</v>
      </c>
      <c r="F70" s="2">
        <v>0.8639</v>
      </c>
      <c r="G70">
        <f t="shared" si="9"/>
        <v>0.46192594459283393</v>
      </c>
      <c r="I70">
        <f t="shared" si="10"/>
        <v>1.4440349458301838</v>
      </c>
      <c r="J70">
        <f t="shared" si="11"/>
        <v>3.1261333333333328</v>
      </c>
      <c r="K70">
        <f t="shared" si="12"/>
        <v>2.164859889547964</v>
      </c>
      <c r="L70">
        <f t="shared" si="8"/>
        <v>0.86394388602985217</v>
      </c>
      <c r="M70">
        <f t="shared" si="13"/>
        <v>0.46192365835222987</v>
      </c>
      <c r="N70">
        <f t="shared" si="14"/>
        <v>0.64578898946952623</v>
      </c>
      <c r="O70">
        <f t="shared" si="15"/>
        <v>1</v>
      </c>
    </row>
    <row r="71" spans="1:15" ht="15.75" thickBot="1" x14ac:dyDescent="0.3">
      <c r="A71" s="2">
        <v>1.69</v>
      </c>
      <c r="B71" s="2">
        <v>0.6431</v>
      </c>
      <c r="C71" s="2">
        <v>3.1655000000000002</v>
      </c>
      <c r="D71" s="2">
        <v>2.1812999999999998</v>
      </c>
      <c r="E71" s="2">
        <v>1.4512</v>
      </c>
      <c r="F71" s="2">
        <v>0.8599</v>
      </c>
      <c r="G71">
        <f t="shared" si="9"/>
        <v>0.45841143217771108</v>
      </c>
      <c r="I71">
        <f t="shared" si="10"/>
        <v>1.4511683615769753</v>
      </c>
      <c r="J71">
        <f t="shared" si="11"/>
        <v>3.1654499999999994</v>
      </c>
      <c r="K71">
        <f t="shared" si="12"/>
        <v>2.1813113376866382</v>
      </c>
      <c r="L71">
        <f t="shared" si="8"/>
        <v>0.85985090636871286</v>
      </c>
      <c r="M71">
        <f t="shared" si="13"/>
        <v>0.45843983053814646</v>
      </c>
      <c r="N71">
        <f t="shared" si="14"/>
        <v>0.6431468505657888</v>
      </c>
      <c r="O71">
        <f t="shared" si="15"/>
        <v>1</v>
      </c>
    </row>
    <row r="72" spans="1:15" ht="15.75" thickBot="1" x14ac:dyDescent="0.3">
      <c r="A72" s="2">
        <v>1.7</v>
      </c>
      <c r="B72" s="2">
        <v>0.64049999999999996</v>
      </c>
      <c r="C72" s="2">
        <v>3.2050000000000001</v>
      </c>
      <c r="D72" s="2">
        <v>2.1977000000000002</v>
      </c>
      <c r="E72" s="2">
        <v>1.4582999999999999</v>
      </c>
      <c r="F72" s="2">
        <v>0.85570000000000002</v>
      </c>
      <c r="G72">
        <f t="shared" si="9"/>
        <v>0.45498140825737221</v>
      </c>
      <c r="I72">
        <f t="shared" si="10"/>
        <v>1.4583304498269896</v>
      </c>
      <c r="J72">
        <f t="shared" si="11"/>
        <v>3.2049999999999996</v>
      </c>
      <c r="K72">
        <f t="shared" si="12"/>
        <v>2.1977186311787071</v>
      </c>
      <c r="L72">
        <f t="shared" si="8"/>
        <v>0.85572107902379813</v>
      </c>
      <c r="M72">
        <f t="shared" si="13"/>
        <v>0.45501730103806232</v>
      </c>
      <c r="N72">
        <f t="shared" si="14"/>
        <v>0.64054384069825721</v>
      </c>
      <c r="O72">
        <f t="shared" si="15"/>
        <v>1.0000000000000002</v>
      </c>
    </row>
    <row r="73" spans="1:15" ht="15.75" thickBot="1" x14ac:dyDescent="0.3">
      <c r="A73" s="2">
        <v>1.71</v>
      </c>
      <c r="B73" s="2">
        <v>0.63800000000000001</v>
      </c>
      <c r="C73" s="2">
        <v>3.2448000000000001</v>
      </c>
      <c r="D73" s="2">
        <v>2.2141000000000002</v>
      </c>
      <c r="E73" s="2">
        <v>1.4655</v>
      </c>
      <c r="F73" s="2">
        <v>0.85160000000000002</v>
      </c>
      <c r="G73">
        <f t="shared" si="9"/>
        <v>0.45166608346101211</v>
      </c>
      <c r="I73">
        <f t="shared" si="10"/>
        <v>1.465521448859858</v>
      </c>
      <c r="J73">
        <f t="shared" si="11"/>
        <v>3.2447833333333329</v>
      </c>
      <c r="K73">
        <f t="shared" si="12"/>
        <v>2.2140810943829576</v>
      </c>
      <c r="L73">
        <f t="shared" si="8"/>
        <v>0.85155573094449044</v>
      </c>
      <c r="M73">
        <f t="shared" si="13"/>
        <v>0.45165464017418472</v>
      </c>
      <c r="N73">
        <f t="shared" si="14"/>
        <v>0.63797916713732383</v>
      </c>
      <c r="O73">
        <f t="shared" si="15"/>
        <v>0.99999999999999989</v>
      </c>
    </row>
    <row r="74" spans="1:15" ht="15.75" thickBot="1" x14ac:dyDescent="0.3">
      <c r="A74" s="2">
        <v>1.72</v>
      </c>
      <c r="B74" s="2">
        <v>0.63549999999999995</v>
      </c>
      <c r="C74" s="2">
        <v>3.2848000000000002</v>
      </c>
      <c r="D74" s="2">
        <v>2.2303999999999999</v>
      </c>
      <c r="E74" s="2">
        <v>1.4726999999999999</v>
      </c>
      <c r="F74" s="2">
        <v>0.84740000000000004</v>
      </c>
      <c r="G74">
        <f t="shared" si="9"/>
        <v>0.44837795449908874</v>
      </c>
      <c r="I74">
        <f t="shared" si="10"/>
        <v>1.4727415900486751</v>
      </c>
      <c r="J74">
        <f t="shared" si="11"/>
        <v>3.2847999999999997</v>
      </c>
      <c r="K74">
        <f t="shared" si="12"/>
        <v>2.2303980699638113</v>
      </c>
      <c r="L74">
        <f t="shared" si="8"/>
        <v>0.84735618162537552</v>
      </c>
      <c r="M74">
        <f t="shared" si="13"/>
        <v>0.44835045970795029</v>
      </c>
      <c r="N74">
        <f t="shared" si="14"/>
        <v>0.63545205804302451</v>
      </c>
      <c r="O74">
        <f t="shared" si="15"/>
        <v>1.0000000000000002</v>
      </c>
    </row>
    <row r="75" spans="1:15" ht="15.75" thickBot="1" x14ac:dyDescent="0.3">
      <c r="A75" s="2">
        <v>1.73</v>
      </c>
      <c r="B75" s="2">
        <v>0.63300000000000001</v>
      </c>
      <c r="C75" s="2">
        <v>3.3250999999999999</v>
      </c>
      <c r="D75" s="2">
        <v>2.2467000000000001</v>
      </c>
      <c r="E75" s="2">
        <v>1.48</v>
      </c>
      <c r="F75" s="2">
        <v>0.84309999999999996</v>
      </c>
      <c r="G75">
        <f t="shared" si="9"/>
        <v>0.44513163950043616</v>
      </c>
      <c r="I75">
        <f t="shared" si="10"/>
        <v>1.479991098098834</v>
      </c>
      <c r="J75">
        <f t="shared" si="11"/>
        <v>3.3250500000000001</v>
      </c>
      <c r="K75">
        <f t="shared" si="12"/>
        <v>2.2466689186653155</v>
      </c>
      <c r="L75">
        <f t="shared" si="8"/>
        <v>0.84312374226869935</v>
      </c>
      <c r="M75">
        <f t="shared" si="13"/>
        <v>0.44510341140699655</v>
      </c>
      <c r="N75">
        <f t="shared" si="14"/>
        <v>0.63296176177617469</v>
      </c>
      <c r="O75">
        <f t="shared" si="15"/>
        <v>1</v>
      </c>
    </row>
    <row r="76" spans="1:15" ht="15.75" thickBot="1" x14ac:dyDescent="0.3">
      <c r="A76" s="2">
        <v>1.74</v>
      </c>
      <c r="B76" s="2">
        <v>0.63049999999999995</v>
      </c>
      <c r="C76" s="2">
        <v>3.3654999999999999</v>
      </c>
      <c r="D76" s="2">
        <v>2.2629000000000001</v>
      </c>
      <c r="E76" s="2">
        <v>1.4873000000000001</v>
      </c>
      <c r="F76" s="2">
        <v>0.83889999999999998</v>
      </c>
      <c r="G76">
        <f t="shared" si="9"/>
        <v>0.44191132509205527</v>
      </c>
      <c r="I76">
        <f t="shared" si="10"/>
        <v>1.4872701912772861</v>
      </c>
      <c r="J76">
        <f t="shared" si="11"/>
        <v>3.3655333333333335</v>
      </c>
      <c r="K76">
        <f t="shared" si="12"/>
        <v>2.2628930190841596</v>
      </c>
      <c r="L76">
        <f t="shared" si="8"/>
        <v>0.83885971499272349</v>
      </c>
      <c r="M76">
        <f t="shared" si="13"/>
        <v>0.44191218566961737</v>
      </c>
      <c r="N76">
        <f t="shared" si="14"/>
        <v>0.63050754623697824</v>
      </c>
      <c r="O76">
        <f t="shared" si="15"/>
        <v>1</v>
      </c>
    </row>
    <row r="77" spans="1:15" ht="15.75" thickBot="1" x14ac:dyDescent="0.3">
      <c r="A77" s="2">
        <v>1.75</v>
      </c>
      <c r="B77" s="2">
        <v>0.62809999999999999</v>
      </c>
      <c r="C77" s="2">
        <v>3.4062999999999999</v>
      </c>
      <c r="D77" s="2">
        <v>2.2791000000000001</v>
      </c>
      <c r="E77" s="2">
        <v>1.4945999999999999</v>
      </c>
      <c r="F77" s="2">
        <v>0.83460000000000001</v>
      </c>
      <c r="G77">
        <f t="shared" si="9"/>
        <v>0.43878647612073107</v>
      </c>
      <c r="I77">
        <f t="shared" si="10"/>
        <v>1.494579081632653</v>
      </c>
      <c r="J77">
        <f t="shared" si="11"/>
        <v>3.4062499999999996</v>
      </c>
      <c r="K77">
        <f t="shared" si="12"/>
        <v>2.2790697674418601</v>
      </c>
      <c r="L77">
        <f t="shared" si="8"/>
        <v>0.83456539208449987</v>
      </c>
      <c r="M77">
        <f t="shared" si="13"/>
        <v>0.43877551020408173</v>
      </c>
      <c r="N77">
        <f t="shared" si="14"/>
        <v>0.62808869822982549</v>
      </c>
      <c r="O77">
        <f t="shared" si="15"/>
        <v>1</v>
      </c>
    </row>
    <row r="78" spans="1:15" ht="15.75" thickBot="1" x14ac:dyDescent="0.3">
      <c r="A78" s="2">
        <v>1.76</v>
      </c>
      <c r="B78" s="2">
        <v>0.62570000000000003</v>
      </c>
      <c r="C78" s="2">
        <v>3.4472</v>
      </c>
      <c r="D78" s="2">
        <v>2.2951999999999999</v>
      </c>
      <c r="E78" s="2">
        <v>1.5019</v>
      </c>
      <c r="F78" s="2">
        <v>0.83020000000000005</v>
      </c>
      <c r="G78">
        <f t="shared" si="9"/>
        <v>0.43568639218853494</v>
      </c>
      <c r="I78">
        <f t="shared" si="10"/>
        <v>1.5019179752066114</v>
      </c>
      <c r="J78">
        <f t="shared" si="11"/>
        <v>3.4471999999999992</v>
      </c>
      <c r="K78">
        <f t="shared" si="12"/>
        <v>2.2951985773562531</v>
      </c>
      <c r="L78">
        <f t="shared" si="8"/>
        <v>0.83024205529547679</v>
      </c>
      <c r="M78">
        <f t="shared" si="13"/>
        <v>0.43569214876033058</v>
      </c>
      <c r="N78">
        <f t="shared" si="14"/>
        <v>0.62570452285305944</v>
      </c>
      <c r="O78">
        <f t="shared" si="15"/>
        <v>0.99999999999999989</v>
      </c>
    </row>
    <row r="79" spans="1:15" ht="15.75" thickBot="1" x14ac:dyDescent="0.3">
      <c r="A79" s="2">
        <v>1.77</v>
      </c>
      <c r="B79" s="2">
        <v>0.62339999999999995</v>
      </c>
      <c r="C79" s="2">
        <v>3.4883999999999999</v>
      </c>
      <c r="D79" s="2">
        <v>2.3113000000000001</v>
      </c>
      <c r="E79" s="2">
        <v>1.5093000000000001</v>
      </c>
      <c r="F79" s="2">
        <v>0.82589999999999997</v>
      </c>
      <c r="G79">
        <f t="shared" si="9"/>
        <v>0.43269444291643838</v>
      </c>
      <c r="I79">
        <f t="shared" si="10"/>
        <v>1.5092870722369403</v>
      </c>
      <c r="J79">
        <f t="shared" si="11"/>
        <v>3.4883833333333332</v>
      </c>
      <c r="K79">
        <f t="shared" si="12"/>
        <v>2.3112788796124382</v>
      </c>
      <c r="L79">
        <f t="shared" si="8"/>
        <v>0.82589097517856569</v>
      </c>
      <c r="M79">
        <f t="shared" si="13"/>
        <v>0.43266089991168982</v>
      </c>
      <c r="N79">
        <f t="shared" si="14"/>
        <v>0.62335434291255887</v>
      </c>
      <c r="O79">
        <f t="shared" si="15"/>
        <v>0.99999999999999978</v>
      </c>
    </row>
    <row r="80" spans="1:15" ht="15.75" thickBot="1" x14ac:dyDescent="0.3">
      <c r="A80" s="2">
        <v>1.78</v>
      </c>
      <c r="B80" s="2">
        <v>0.621</v>
      </c>
      <c r="C80" s="2">
        <v>3.5297999999999998</v>
      </c>
      <c r="D80" s="2">
        <v>2.3273000000000001</v>
      </c>
      <c r="E80" s="2">
        <v>1.5166999999999999</v>
      </c>
      <c r="F80" s="2">
        <v>0.82150000000000001</v>
      </c>
      <c r="G80">
        <f t="shared" si="9"/>
        <v>0.42965655432115468</v>
      </c>
      <c r="I80">
        <f t="shared" si="10"/>
        <v>1.5166865673526069</v>
      </c>
      <c r="J80">
        <f t="shared" si="11"/>
        <v>3.5298000000000003</v>
      </c>
      <c r="K80">
        <f t="shared" si="12"/>
        <v>2.3273101219333041</v>
      </c>
      <c r="L80">
        <f t="shared" si="8"/>
        <v>0.82151341046518389</v>
      </c>
      <c r="M80">
        <f t="shared" si="13"/>
        <v>0.42968059588435803</v>
      </c>
      <c r="N80">
        <f t="shared" si="14"/>
        <v>0.62103749835804578</v>
      </c>
      <c r="O80">
        <f t="shared" si="15"/>
        <v>0.99999999999999989</v>
      </c>
    </row>
    <row r="81" spans="1:15" ht="15.75" thickBot="1" x14ac:dyDescent="0.3">
      <c r="A81" s="2">
        <v>1.79</v>
      </c>
      <c r="B81" s="2">
        <v>0.61880000000000002</v>
      </c>
      <c r="C81" s="2">
        <v>3.5714999999999999</v>
      </c>
      <c r="D81" s="2">
        <v>2.3433000000000002</v>
      </c>
      <c r="E81" s="2">
        <v>1.5241</v>
      </c>
      <c r="F81" s="2">
        <v>0.81710000000000005</v>
      </c>
      <c r="G81">
        <f t="shared" si="9"/>
        <v>0.42677994743248721</v>
      </c>
      <c r="I81">
        <f t="shared" si="10"/>
        <v>1.5241166497612435</v>
      </c>
      <c r="J81">
        <f t="shared" si="11"/>
        <v>3.57145</v>
      </c>
      <c r="K81">
        <f t="shared" si="12"/>
        <v>2.3432917687497712</v>
      </c>
      <c r="L81">
        <f t="shared" si="8"/>
        <v>0.81711060748095388</v>
      </c>
      <c r="M81">
        <f t="shared" si="13"/>
        <v>0.42675010143253961</v>
      </c>
      <c r="N81">
        <f t="shared" si="14"/>
        <v>0.61875334574108187</v>
      </c>
      <c r="O81">
        <f t="shared" si="15"/>
        <v>1</v>
      </c>
    </row>
    <row r="82" spans="1:15" ht="15.75" thickBot="1" x14ac:dyDescent="0.3">
      <c r="A82" s="2">
        <v>1.8</v>
      </c>
      <c r="B82" s="2">
        <v>0.61650000000000005</v>
      </c>
      <c r="C82" s="2">
        <v>3.6133000000000002</v>
      </c>
      <c r="D82" s="2">
        <v>2.3592</v>
      </c>
      <c r="E82" s="2">
        <v>1.5316000000000001</v>
      </c>
      <c r="F82" s="2">
        <v>0.81269999999999998</v>
      </c>
      <c r="G82">
        <f t="shared" si="9"/>
        <v>0.42387056102069659</v>
      </c>
      <c r="I82">
        <f t="shared" si="10"/>
        <v>1.5315775034293551</v>
      </c>
      <c r="J82">
        <f t="shared" si="11"/>
        <v>3.6133333333333328</v>
      </c>
      <c r="K82">
        <f t="shared" si="12"/>
        <v>2.3592233009708736</v>
      </c>
      <c r="L82">
        <f t="shared" si="8"/>
        <v>0.81268379959868775</v>
      </c>
      <c r="M82">
        <f t="shared" si="13"/>
        <v>0.4238683127572016</v>
      </c>
      <c r="N82">
        <f t="shared" si="14"/>
        <v>0.61650125769377584</v>
      </c>
      <c r="O82">
        <f t="shared" si="15"/>
        <v>0.99999999999999989</v>
      </c>
    </row>
    <row r="83" spans="1:15" ht="15.75" thickBot="1" x14ac:dyDescent="0.3">
      <c r="A83" s="2">
        <v>1.81</v>
      </c>
      <c r="B83" s="2">
        <v>0.61429999999999996</v>
      </c>
      <c r="C83" s="2">
        <v>3.6555</v>
      </c>
      <c r="D83" s="2">
        <v>2.3751000000000002</v>
      </c>
      <c r="E83" s="2">
        <v>1.5390999999999999</v>
      </c>
      <c r="F83" s="2">
        <v>0.80820000000000003</v>
      </c>
      <c r="G83">
        <f t="shared" si="9"/>
        <v>0.421051636379492</v>
      </c>
      <c r="I83">
        <f t="shared" si="10"/>
        <v>1.5390693072555781</v>
      </c>
      <c r="J83">
        <f t="shared" si="11"/>
        <v>3.6554499999999996</v>
      </c>
      <c r="K83">
        <f t="shared" si="12"/>
        <v>2.3751042157537974</v>
      </c>
      <c r="L83">
        <f t="shared" si="8"/>
        <v>0.80823420672736535</v>
      </c>
      <c r="M83">
        <f t="shared" si="13"/>
        <v>0.42103415646653025</v>
      </c>
      <c r="N83">
        <f t="shared" si="14"/>
        <v>0.61428062242726922</v>
      </c>
      <c r="O83">
        <f t="shared" si="15"/>
        <v>0.99999999999999989</v>
      </c>
    </row>
    <row r="84" spans="1:15" ht="15.75" thickBot="1" x14ac:dyDescent="0.3">
      <c r="A84" s="2">
        <v>1.82</v>
      </c>
      <c r="B84" s="2">
        <v>0.61209999999999998</v>
      </c>
      <c r="C84" s="2">
        <v>3.6978</v>
      </c>
      <c r="D84" s="2">
        <v>2.3908999999999998</v>
      </c>
      <c r="E84" s="2">
        <v>1.5466</v>
      </c>
      <c r="F84" s="2">
        <v>0.80379999999999996</v>
      </c>
      <c r="G84">
        <f t="shared" si="9"/>
        <v>0.41825389538858876</v>
      </c>
      <c r="I84">
        <f t="shared" si="10"/>
        <v>1.5465922352372903</v>
      </c>
      <c r="J84">
        <f t="shared" si="11"/>
        <v>3.6978</v>
      </c>
      <c r="K84">
        <f t="shared" si="12"/>
        <v>2.3909340262740004</v>
      </c>
      <c r="L84">
        <f t="shared" si="8"/>
        <v>0.80376303483585043</v>
      </c>
      <c r="M84">
        <f t="shared" si="13"/>
        <v>0.41824658857625885</v>
      </c>
      <c r="N84">
        <f t="shared" si="14"/>
        <v>0.61209084324912155</v>
      </c>
      <c r="O84">
        <f t="shared" si="15"/>
        <v>1.0000000000000002</v>
      </c>
    </row>
    <row r="85" spans="1:15" ht="15.75" thickBot="1" x14ac:dyDescent="0.3">
      <c r="A85" s="2">
        <v>1.83</v>
      </c>
      <c r="B85" s="2">
        <v>0.6099</v>
      </c>
      <c r="C85" s="2">
        <v>3.7404000000000002</v>
      </c>
      <c r="D85" s="2">
        <v>2.4066999999999998</v>
      </c>
      <c r="E85" s="2">
        <v>1.5541</v>
      </c>
      <c r="F85" s="2">
        <v>0.79930000000000001</v>
      </c>
      <c r="G85">
        <f t="shared" si="9"/>
        <v>0.4154770351698886</v>
      </c>
      <c r="I85">
        <f t="shared" si="10"/>
        <v>1.5541464566308671</v>
      </c>
      <c r="J85">
        <f t="shared" si="11"/>
        <v>3.7403833333333334</v>
      </c>
      <c r="K85">
        <f t="shared" si="12"/>
        <v>2.4067122614955263</v>
      </c>
      <c r="L85">
        <f t="shared" si="8"/>
        <v>0.79927147551010447</v>
      </c>
      <c r="M85">
        <f t="shared" si="13"/>
        <v>0.41550459354813024</v>
      </c>
      <c r="N85">
        <f t="shared" si="14"/>
        <v>0.60993133809875677</v>
      </c>
      <c r="O85">
        <f t="shared" si="15"/>
        <v>0.99999999999999978</v>
      </c>
    </row>
    <row r="86" spans="1:15" ht="15.75" thickBot="1" x14ac:dyDescent="0.3">
      <c r="A86" s="2">
        <v>1.84</v>
      </c>
      <c r="B86" s="2">
        <v>0.60780000000000001</v>
      </c>
      <c r="C86" s="2">
        <v>3.7831999999999999</v>
      </c>
      <c r="D86" s="2">
        <v>2.4224000000000001</v>
      </c>
      <c r="E86" s="2">
        <v>1.5617000000000001</v>
      </c>
      <c r="F86" s="2">
        <v>0.79479999999999995</v>
      </c>
      <c r="G86">
        <f t="shared" si="9"/>
        <v>0.41280189081420471</v>
      </c>
      <c r="I86">
        <f t="shared" si="10"/>
        <v>1.5617321361058598</v>
      </c>
      <c r="J86">
        <f t="shared" si="11"/>
        <v>3.7831999999999999</v>
      </c>
      <c r="K86">
        <f t="shared" si="12"/>
        <v>2.4224384659416143</v>
      </c>
      <c r="L86">
        <f t="shared" si="8"/>
        <v>0.79476070554270273</v>
      </c>
      <c r="M86">
        <f t="shared" si="13"/>
        <v>0.41280718336483924</v>
      </c>
      <c r="N86">
        <f t="shared" si="14"/>
        <v>0.60780153910017687</v>
      </c>
      <c r="O86">
        <f t="shared" si="15"/>
        <v>0.99999999999999989</v>
      </c>
    </row>
    <row r="87" spans="1:15" ht="15.75" thickBot="1" x14ac:dyDescent="0.3">
      <c r="A87" s="2">
        <v>1.85</v>
      </c>
      <c r="B87" s="2">
        <v>0.60570000000000002</v>
      </c>
      <c r="C87" s="2">
        <v>3.8262999999999998</v>
      </c>
      <c r="D87" s="2">
        <v>2.4380999999999999</v>
      </c>
      <c r="E87" s="2">
        <v>1.5692999999999999</v>
      </c>
      <c r="F87" s="2">
        <v>0.79020000000000001</v>
      </c>
      <c r="G87">
        <f t="shared" si="9"/>
        <v>0.41014633265163081</v>
      </c>
      <c r="I87">
        <f t="shared" si="10"/>
        <v>1.5693494338933529</v>
      </c>
      <c r="J87">
        <f t="shared" si="11"/>
        <v>3.8262499999999999</v>
      </c>
      <c r="K87">
        <f t="shared" si="12"/>
        <v>2.4381121994657167</v>
      </c>
      <c r="L87">
        <f t="shared" ref="L87:L150" si="16">(((2.4^2*A87^2)/(2*((0.2*A87^2)+1)))^3.5)*(((2.8*A87^2-0.4)^(-2.5))/2.4)</f>
        <v>0.7902318865534832</v>
      </c>
      <c r="M87">
        <f t="shared" si="13"/>
        <v>0.41015339663988309</v>
      </c>
      <c r="N87">
        <f t="shared" si="14"/>
        <v>0.60570089213119049</v>
      </c>
      <c r="O87">
        <f t="shared" si="15"/>
        <v>1</v>
      </c>
    </row>
    <row r="88" spans="1:15" ht="15.75" thickBot="1" x14ac:dyDescent="0.3">
      <c r="A88" s="2">
        <v>1.86</v>
      </c>
      <c r="B88" s="2">
        <v>0.60360000000000003</v>
      </c>
      <c r="C88" s="2">
        <v>3.8694999999999999</v>
      </c>
      <c r="D88" s="2">
        <v>2.4537</v>
      </c>
      <c r="E88" s="2">
        <v>1.577</v>
      </c>
      <c r="F88" s="2">
        <v>0.78569999999999995</v>
      </c>
      <c r="G88">
        <f t="shared" si="9"/>
        <v>0.40752300829435634</v>
      </c>
      <c r="I88">
        <f t="shared" si="10"/>
        <v>1.5769985059287521</v>
      </c>
      <c r="J88">
        <f t="shared" si="11"/>
        <v>3.8695333333333335</v>
      </c>
      <c r="K88">
        <f t="shared" si="12"/>
        <v>2.4537330370230275</v>
      </c>
      <c r="L88">
        <f t="shared" si="16"/>
        <v>0.78568616464019592</v>
      </c>
      <c r="M88">
        <f t="shared" si="13"/>
        <v>0.40754229776082013</v>
      </c>
      <c r="N88">
        <f t="shared" si="14"/>
        <v>0.60362885640843766</v>
      </c>
      <c r="O88">
        <f t="shared" si="15"/>
        <v>0.99999999999999989</v>
      </c>
    </row>
    <row r="89" spans="1:15" ht="15.75" thickBot="1" x14ac:dyDescent="0.3">
      <c r="A89" s="2">
        <v>1.87</v>
      </c>
      <c r="B89" s="2">
        <v>0.60160000000000002</v>
      </c>
      <c r="C89" s="2">
        <v>3.9131</v>
      </c>
      <c r="D89" s="2">
        <v>2.4693000000000001</v>
      </c>
      <c r="E89" s="2">
        <v>1.5847</v>
      </c>
      <c r="F89" s="2">
        <v>0.78110000000000002</v>
      </c>
      <c r="G89">
        <f t="shared" si="9"/>
        <v>0.40498575726953751</v>
      </c>
      <c r="I89">
        <f t="shared" si="10"/>
        <v>1.5846795039892476</v>
      </c>
      <c r="J89">
        <f t="shared" si="11"/>
        <v>3.9130500000000001</v>
      </c>
      <c r="K89">
        <f t="shared" si="12"/>
        <v>2.4693005684426086</v>
      </c>
      <c r="L89">
        <f t="shared" si="16"/>
        <v>0.78112467005804997</v>
      </c>
      <c r="M89">
        <f t="shared" si="13"/>
        <v>0.40497297606451427</v>
      </c>
      <c r="N89">
        <f t="shared" si="14"/>
        <v>0.60158490408753218</v>
      </c>
      <c r="O89">
        <f t="shared" si="15"/>
        <v>0.99999999999999989</v>
      </c>
    </row>
    <row r="90" spans="1:15" ht="15.75" thickBot="1" x14ac:dyDescent="0.3">
      <c r="A90" s="2">
        <v>1.88</v>
      </c>
      <c r="B90" s="2">
        <v>0.59960000000000002</v>
      </c>
      <c r="C90" s="2">
        <v>3.9567999999999999</v>
      </c>
      <c r="D90" s="2">
        <v>2.4847999999999999</v>
      </c>
      <c r="E90" s="2">
        <v>1.5924</v>
      </c>
      <c r="F90" s="2">
        <v>0.77649999999999997</v>
      </c>
      <c r="G90">
        <f t="shared" si="9"/>
        <v>0.40246661344624157</v>
      </c>
      <c r="I90">
        <f t="shared" si="10"/>
        <v>1.5923925758261654</v>
      </c>
      <c r="J90">
        <f t="shared" si="11"/>
        <v>3.9567999999999999</v>
      </c>
      <c r="K90">
        <f t="shared" si="12"/>
        <v>2.4848143982002249</v>
      </c>
      <c r="L90">
        <f t="shared" si="16"/>
        <v>0.77654851692706472</v>
      </c>
      <c r="M90">
        <f t="shared" si="13"/>
        <v>0.40244454504300586</v>
      </c>
      <c r="N90">
        <f t="shared" si="14"/>
        <v>0.59956851987767479</v>
      </c>
      <c r="O90">
        <f t="shared" si="15"/>
        <v>0.99999999999999989</v>
      </c>
    </row>
    <row r="91" spans="1:15" ht="15.75" thickBot="1" x14ac:dyDescent="0.3">
      <c r="A91" s="2">
        <v>1.89</v>
      </c>
      <c r="B91" s="2">
        <v>0.59760000000000002</v>
      </c>
      <c r="C91" s="2">
        <v>4.0007999999999999</v>
      </c>
      <c r="D91" s="2">
        <v>2.5003000000000002</v>
      </c>
      <c r="E91" s="2">
        <v>1.6001000000000001</v>
      </c>
      <c r="F91" s="2">
        <v>0.77200000000000002</v>
      </c>
      <c r="G91">
        <f t="shared" si="9"/>
        <v>0.39996533001676482</v>
      </c>
      <c r="I91">
        <f t="shared" si="10"/>
        <v>1.6001378652924358</v>
      </c>
      <c r="J91">
        <f t="shared" si="11"/>
        <v>4.0007833333333327</v>
      </c>
      <c r="K91">
        <f t="shared" si="12"/>
        <v>2.5002741451919595</v>
      </c>
      <c r="L91">
        <f t="shared" si="16"/>
        <v>0.7719588029662019</v>
      </c>
      <c r="M91">
        <f t="shared" si="13"/>
        <v>0.39995614157871656</v>
      </c>
      <c r="N91">
        <f t="shared" si="14"/>
        <v>0.59757920067012027</v>
      </c>
      <c r="O91">
        <f t="shared" si="15"/>
        <v>0.99999999999999978</v>
      </c>
    </row>
    <row r="92" spans="1:15" ht="15.75" thickBot="1" x14ac:dyDescent="0.3">
      <c r="A92" s="2">
        <v>1.9</v>
      </c>
      <c r="B92" s="2">
        <v>0.59560000000000002</v>
      </c>
      <c r="C92" s="2">
        <v>4.0449999999999999</v>
      </c>
      <c r="D92" s="2">
        <v>2.5156999999999998</v>
      </c>
      <c r="E92" s="2">
        <v>1.6079000000000001</v>
      </c>
      <c r="F92" s="2">
        <v>0.76739999999999997</v>
      </c>
      <c r="G92">
        <f t="shared" si="9"/>
        <v>0.39749402578970189</v>
      </c>
      <c r="I92">
        <f t="shared" si="10"/>
        <v>1.6079155124653739</v>
      </c>
      <c r="J92">
        <f t="shared" si="11"/>
        <v>4.0449999999999999</v>
      </c>
      <c r="K92">
        <f t="shared" si="12"/>
        <v>2.5156794425087106</v>
      </c>
      <c r="L92">
        <f t="shared" si="16"/>
        <v>0.76735660925323501</v>
      </c>
      <c r="M92">
        <f t="shared" si="13"/>
        <v>0.39750692520775627</v>
      </c>
      <c r="N92">
        <f t="shared" si="14"/>
        <v>0.59561645517991513</v>
      </c>
      <c r="O92">
        <f t="shared" si="15"/>
        <v>1</v>
      </c>
    </row>
    <row r="93" spans="1:15" ht="15.75" thickBot="1" x14ac:dyDescent="0.3">
      <c r="A93" s="2">
        <v>1.91</v>
      </c>
      <c r="B93" s="2">
        <v>0.59370000000000001</v>
      </c>
      <c r="C93" s="2">
        <v>4.0895000000000001</v>
      </c>
      <c r="D93" s="2">
        <v>2.5310000000000001</v>
      </c>
      <c r="E93" s="2">
        <v>1.6156999999999999</v>
      </c>
      <c r="F93" s="2">
        <v>0.76270000000000004</v>
      </c>
      <c r="G93">
        <f t="shared" si="9"/>
        <v>0.39510638148985283</v>
      </c>
      <c r="I93">
        <f t="shared" si="10"/>
        <v>1.6157256537649738</v>
      </c>
      <c r="J93">
        <f t="shared" si="11"/>
        <v>4.0894500000000003</v>
      </c>
      <c r="K93">
        <f t="shared" si="12"/>
        <v>2.5310299372116418</v>
      </c>
      <c r="L93">
        <f t="shared" si="16"/>
        <v>0.76274300000936746</v>
      </c>
      <c r="M93">
        <f t="shared" si="13"/>
        <v>0.39509607741015879</v>
      </c>
      <c r="N93">
        <f t="shared" si="14"/>
        <v>0.59367980360034911</v>
      </c>
      <c r="O93">
        <f t="shared" si="15"/>
        <v>1</v>
      </c>
    </row>
    <row r="94" spans="1:15" ht="15.75" thickBot="1" x14ac:dyDescent="0.3">
      <c r="A94" s="2">
        <v>1.92</v>
      </c>
      <c r="B94" s="2">
        <v>0.59179999999999999</v>
      </c>
      <c r="C94" s="2">
        <v>4.1341000000000001</v>
      </c>
      <c r="D94" s="2">
        <v>2.5463</v>
      </c>
      <c r="E94" s="2">
        <v>1.6235999999999999</v>
      </c>
      <c r="F94" s="2">
        <v>0.7581</v>
      </c>
      <c r="G94">
        <f t="shared" si="9"/>
        <v>0.3927473410058781</v>
      </c>
      <c r="I94">
        <f t="shared" si="10"/>
        <v>1.6235684220679014</v>
      </c>
      <c r="J94">
        <f t="shared" si="11"/>
        <v>4.1341333333333328</v>
      </c>
      <c r="K94">
        <f t="shared" si="12"/>
        <v>2.5463252901086753</v>
      </c>
      <c r="L94">
        <f t="shared" si="16"/>
        <v>0.75811902240763718</v>
      </c>
      <c r="M94">
        <f t="shared" si="13"/>
        <v>0.39272280092592604</v>
      </c>
      <c r="N94">
        <f t="shared" si="14"/>
        <v>0.59176877726958954</v>
      </c>
      <c r="O94">
        <f t="shared" si="15"/>
        <v>1.0000000000000002</v>
      </c>
    </row>
    <row r="95" spans="1:15" ht="15.75" thickBot="1" x14ac:dyDescent="0.3">
      <c r="A95" s="2">
        <v>1.93</v>
      </c>
      <c r="B95" s="2">
        <v>0.58989999999999998</v>
      </c>
      <c r="C95" s="2">
        <v>4.1791</v>
      </c>
      <c r="D95" s="2">
        <v>2.5615999999999999</v>
      </c>
      <c r="E95" s="2">
        <v>1.6314</v>
      </c>
      <c r="F95" s="2">
        <v>0.75349999999999995</v>
      </c>
      <c r="G95">
        <f t="shared" si="9"/>
        <v>0.39039236560567869</v>
      </c>
      <c r="I95">
        <f t="shared" si="10"/>
        <v>1.6314439468173645</v>
      </c>
      <c r="J95">
        <f t="shared" si="11"/>
        <v>4.1790500000000002</v>
      </c>
      <c r="K95">
        <f t="shared" si="12"/>
        <v>2.5615651755320976</v>
      </c>
      <c r="L95">
        <f t="shared" si="16"/>
        <v>0.75348570640416246</v>
      </c>
      <c r="M95">
        <f t="shared" si="13"/>
        <v>0.39038631909581467</v>
      </c>
      <c r="N95">
        <f t="shared" si="14"/>
        <v>0.58988291834899431</v>
      </c>
      <c r="O95">
        <f t="shared" si="15"/>
        <v>1.0000000000000002</v>
      </c>
    </row>
    <row r="96" spans="1:15" ht="15.75" thickBot="1" x14ac:dyDescent="0.3">
      <c r="A96" s="2">
        <v>1.94</v>
      </c>
      <c r="B96" s="2">
        <v>0.58799999999999997</v>
      </c>
      <c r="C96" s="2">
        <v>4.2241999999999997</v>
      </c>
      <c r="D96" s="2">
        <v>2.5767000000000002</v>
      </c>
      <c r="E96" s="2">
        <v>1.6394</v>
      </c>
      <c r="F96" s="2">
        <v>0.74880000000000002</v>
      </c>
      <c r="G96">
        <f t="shared" si="9"/>
        <v>0.38807714044492803</v>
      </c>
      <c r="I96">
        <f t="shared" si="10"/>
        <v>1.6393523541290254</v>
      </c>
      <c r="J96">
        <f t="shared" si="11"/>
        <v>4.2241999999999997</v>
      </c>
      <c r="K96">
        <f t="shared" si="12"/>
        <v>2.5767492811173485</v>
      </c>
      <c r="L96">
        <f t="shared" si="16"/>
        <v>0.74884406459130137</v>
      </c>
      <c r="M96">
        <f t="shared" si="13"/>
        <v>0.3880858752258477</v>
      </c>
      <c r="N96">
        <f t="shared" si="14"/>
        <v>0.58802177951262502</v>
      </c>
      <c r="O96">
        <f t="shared" si="15"/>
        <v>0.99999999999999989</v>
      </c>
    </row>
    <row r="97" spans="1:15" ht="15.75" thickBot="1" x14ac:dyDescent="0.3">
      <c r="A97" s="2">
        <v>1.95</v>
      </c>
      <c r="B97" s="2">
        <v>0.58620000000000005</v>
      </c>
      <c r="C97" s="2">
        <v>4.2695999999999996</v>
      </c>
      <c r="D97" s="2">
        <v>2.5918999999999999</v>
      </c>
      <c r="E97" s="2">
        <v>1.6473</v>
      </c>
      <c r="F97" s="2">
        <v>0.74419999999999997</v>
      </c>
      <c r="G97">
        <f t="shared" si="9"/>
        <v>0.38583138503203662</v>
      </c>
      <c r="I97">
        <f t="shared" si="10"/>
        <v>1.6472937668931258</v>
      </c>
      <c r="J97">
        <f t="shared" si="11"/>
        <v>4.2695833333333324</v>
      </c>
      <c r="K97">
        <f t="shared" si="12"/>
        <v>2.591877307583073</v>
      </c>
      <c r="L97">
        <f t="shared" si="16"/>
        <v>0.74419509207184198</v>
      </c>
      <c r="M97">
        <f t="shared" si="13"/>
        <v>0.38582073197457811</v>
      </c>
      <c r="N97">
        <f t="shared" si="14"/>
        <v>0.58618492364749786</v>
      </c>
      <c r="O97">
        <f t="shared" si="15"/>
        <v>1</v>
      </c>
    </row>
    <row r="98" spans="1:15" ht="15.75" thickBot="1" x14ac:dyDescent="0.3">
      <c r="A98" s="2">
        <v>1.96</v>
      </c>
      <c r="B98" s="2">
        <v>0.58440000000000003</v>
      </c>
      <c r="C98" s="2">
        <v>4.3151999999999999</v>
      </c>
      <c r="D98" s="2">
        <v>2.6069</v>
      </c>
      <c r="E98" s="2">
        <v>1.6553</v>
      </c>
      <c r="F98" s="2">
        <v>0.73950000000000005</v>
      </c>
      <c r="G98">
        <f t="shared" si="9"/>
        <v>0.38361227319708968</v>
      </c>
      <c r="I98">
        <f t="shared" si="10"/>
        <v>1.6552683048729697</v>
      </c>
      <c r="J98">
        <f t="shared" si="11"/>
        <v>4.315199999999999</v>
      </c>
      <c r="K98">
        <f t="shared" si="12"/>
        <v>2.6069489685124863</v>
      </c>
      <c r="L98">
        <f t="shared" si="16"/>
        <v>0.73953976635336349</v>
      </c>
      <c r="M98">
        <f t="shared" si="13"/>
        <v>0.38359017076218249</v>
      </c>
      <c r="N98">
        <f t="shared" si="14"/>
        <v>0.58437192356414225</v>
      </c>
      <c r="O98">
        <f t="shared" si="15"/>
        <v>1.0000000000000002</v>
      </c>
    </row>
    <row r="99" spans="1:15" ht="15.75" thickBot="1" x14ac:dyDescent="0.3">
      <c r="A99" s="2">
        <v>1.97</v>
      </c>
      <c r="B99" s="2">
        <v>0.58260000000000001</v>
      </c>
      <c r="C99" s="2">
        <v>4.3611000000000004</v>
      </c>
      <c r="D99" s="2">
        <v>2.6219999999999999</v>
      </c>
      <c r="E99" s="2">
        <v>1.6633</v>
      </c>
      <c r="F99" s="2">
        <v>0.7349</v>
      </c>
      <c r="G99">
        <f t="shared" si="9"/>
        <v>0.38140778026416927</v>
      </c>
      <c r="I99">
        <f t="shared" si="10"/>
        <v>1.6632760847999175</v>
      </c>
      <c r="J99">
        <f t="shared" si="11"/>
        <v>4.3610499999999996</v>
      </c>
      <c r="K99">
        <f t="shared" si="12"/>
        <v>2.6219639901361345</v>
      </c>
      <c r="L99">
        <f t="shared" si="16"/>
        <v>0.73487904726188602</v>
      </c>
      <c r="M99">
        <f t="shared" si="13"/>
        <v>0.38139349120049471</v>
      </c>
      <c r="N99">
        <f t="shared" si="14"/>
        <v>0.58258236171704425</v>
      </c>
      <c r="O99">
        <f t="shared" si="15"/>
        <v>0.99999999999999989</v>
      </c>
    </row>
    <row r="100" spans="1:15" ht="15.75" thickBot="1" x14ac:dyDescent="0.3">
      <c r="A100" s="2">
        <v>1.98</v>
      </c>
      <c r="B100" s="2">
        <v>0.58079999999999998</v>
      </c>
      <c r="C100" s="2">
        <v>4.4070999999999998</v>
      </c>
      <c r="D100" s="2">
        <v>2.6368999999999998</v>
      </c>
      <c r="E100" s="2">
        <v>1.6713</v>
      </c>
      <c r="F100" s="2">
        <v>0.73019999999999996</v>
      </c>
      <c r="G100">
        <f t="shared" si="9"/>
        <v>0.37921772110490826</v>
      </c>
      <c r="I100">
        <f t="shared" si="10"/>
        <v>1.6713172204650317</v>
      </c>
      <c r="J100">
        <f t="shared" si="11"/>
        <v>4.4071333333333333</v>
      </c>
      <c r="K100">
        <f t="shared" si="12"/>
        <v>2.6369221111160934</v>
      </c>
      <c r="L100">
        <f t="shared" si="16"/>
        <v>0.73021387687403905</v>
      </c>
      <c r="M100">
        <f t="shared" si="13"/>
        <v>0.37923001054314176</v>
      </c>
      <c r="N100">
        <f t="shared" si="14"/>
        <v>0.58081582993458458</v>
      </c>
      <c r="O100">
        <f t="shared" si="15"/>
        <v>1</v>
      </c>
    </row>
    <row r="101" spans="1:15" ht="15.75" thickBot="1" x14ac:dyDescent="0.3">
      <c r="A101" s="2">
        <v>1.99</v>
      </c>
      <c r="B101" s="2">
        <v>0.57909999999999995</v>
      </c>
      <c r="C101" s="2">
        <v>4.4535</v>
      </c>
      <c r="D101" s="2">
        <v>2.6518000000000002</v>
      </c>
      <c r="E101" s="2">
        <v>1.6794</v>
      </c>
      <c r="F101" s="2">
        <v>0.72550000000000003</v>
      </c>
      <c r="G101">
        <f t="shared" si="9"/>
        <v>0.37711826136434745</v>
      </c>
      <c r="I101">
        <f t="shared" si="10"/>
        <v>1.6793918228075049</v>
      </c>
      <c r="J101">
        <f t="shared" si="11"/>
        <v>4.4534500000000001</v>
      </c>
      <c r="K101">
        <f t="shared" si="12"/>
        <v>2.6518230823316702</v>
      </c>
      <c r="L101">
        <f t="shared" si="16"/>
        <v>0.72554517946689789</v>
      </c>
      <c r="M101">
        <f t="shared" si="13"/>
        <v>0.37709906315497083</v>
      </c>
      <c r="N101">
        <f t="shared" si="14"/>
        <v>0.57907192915808814</v>
      </c>
      <c r="O101">
        <f t="shared" si="15"/>
        <v>1</v>
      </c>
    </row>
    <row r="102" spans="1:15" ht="15.75" thickBot="1" x14ac:dyDescent="0.3">
      <c r="A102" s="2">
        <v>2</v>
      </c>
      <c r="B102" s="2">
        <v>0.57740000000000002</v>
      </c>
      <c r="C102" s="2">
        <v>4.5</v>
      </c>
      <c r="D102" s="2">
        <v>2.6667000000000001</v>
      </c>
      <c r="E102" s="2">
        <v>1.6875</v>
      </c>
      <c r="F102" s="2">
        <v>0.72089999999999999</v>
      </c>
      <c r="G102">
        <f t="shared" si="9"/>
        <v>0.37503230110885116</v>
      </c>
      <c r="I102">
        <f t="shared" si="10"/>
        <v>1.6874999999999998</v>
      </c>
      <c r="J102">
        <f t="shared" si="11"/>
        <v>4.5</v>
      </c>
      <c r="K102">
        <f t="shared" si="12"/>
        <v>2.6666666666666665</v>
      </c>
      <c r="L102">
        <f t="shared" si="16"/>
        <v>0.72087386148474553</v>
      </c>
      <c r="M102">
        <f t="shared" si="13"/>
        <v>0.375</v>
      </c>
      <c r="N102">
        <f t="shared" si="14"/>
        <v>0.57735026918962584</v>
      </c>
      <c r="O102">
        <f t="shared" si="15"/>
        <v>0.99999999999999989</v>
      </c>
    </row>
    <row r="103" spans="1:15" ht="15.75" thickBot="1" x14ac:dyDescent="0.3">
      <c r="A103" s="2">
        <v>2.0099999999999998</v>
      </c>
      <c r="B103" s="2">
        <v>0.57569999999999999</v>
      </c>
      <c r="C103" s="2">
        <v>4.5468000000000002</v>
      </c>
      <c r="D103" s="2">
        <v>2.6815000000000002</v>
      </c>
      <c r="E103" s="2">
        <v>1.6956</v>
      </c>
      <c r="F103" s="2">
        <v>0.71619999999999995</v>
      </c>
      <c r="G103">
        <f t="shared" si="9"/>
        <v>0.37295967350033149</v>
      </c>
      <c r="I103">
        <f t="shared" si="10"/>
        <v>1.6956418575310288</v>
      </c>
      <c r="J103">
        <f t="shared" si="11"/>
        <v>4.5467833333333321</v>
      </c>
      <c r="K103">
        <f t="shared" si="12"/>
        <v>2.6814526387982429</v>
      </c>
      <c r="L103">
        <f t="shared" si="16"/>
        <v>0.71620081152199389</v>
      </c>
      <c r="M103">
        <f t="shared" si="13"/>
        <v>0.37293218814715817</v>
      </c>
      <c r="N103">
        <f t="shared" si="14"/>
        <v>0.57565046844822432</v>
      </c>
      <c r="O103">
        <f t="shared" si="15"/>
        <v>0.99999999999999978</v>
      </c>
    </row>
    <row r="104" spans="1:15" ht="15.75" thickBot="1" x14ac:dyDescent="0.3">
      <c r="A104" s="2">
        <v>2.02</v>
      </c>
      <c r="B104" s="2">
        <v>0.57399999999999995</v>
      </c>
      <c r="C104" s="2">
        <v>4.5937999999999999</v>
      </c>
      <c r="D104" s="2">
        <v>2.6962000000000002</v>
      </c>
      <c r="E104" s="2">
        <v>1.7038</v>
      </c>
      <c r="F104" s="2">
        <v>0.71150000000000002</v>
      </c>
      <c r="G104">
        <f t="shared" si="9"/>
        <v>0.37091109961719049</v>
      </c>
      <c r="I104">
        <f t="shared" si="10"/>
        <v>1.7038174982844818</v>
      </c>
      <c r="J104">
        <f t="shared" si="11"/>
        <v>4.5937999999999999</v>
      </c>
      <c r="K104">
        <f t="shared" si="12"/>
        <v>2.6961807849874453</v>
      </c>
      <c r="L104">
        <f t="shared" si="16"/>
        <v>0.71152690032151733</v>
      </c>
      <c r="M104">
        <f t="shared" si="13"/>
        <v>0.37089501029310851</v>
      </c>
      <c r="N104">
        <f t="shared" si="14"/>
        <v>0.57397215373415367</v>
      </c>
      <c r="O104">
        <f t="shared" si="15"/>
        <v>1</v>
      </c>
    </row>
    <row r="105" spans="1:15" ht="15.75" thickBot="1" x14ac:dyDescent="0.3">
      <c r="A105" s="2">
        <v>2.0299999999999998</v>
      </c>
      <c r="B105" s="2">
        <v>0.57230000000000003</v>
      </c>
      <c r="C105" s="2">
        <v>4.6410999999999998</v>
      </c>
      <c r="D105" s="2">
        <v>2.7109000000000001</v>
      </c>
      <c r="E105" s="2">
        <v>1.712</v>
      </c>
      <c r="F105" s="2">
        <v>0.70689999999999997</v>
      </c>
      <c r="G105">
        <f t="shared" si="9"/>
        <v>0.36887531057739997</v>
      </c>
      <c r="I105">
        <f t="shared" si="10"/>
        <v>1.7120270226164185</v>
      </c>
      <c r="J105">
        <f t="shared" si="11"/>
        <v>4.641049999999999</v>
      </c>
      <c r="K105">
        <f t="shared" si="12"/>
        <v>2.7108509028714267</v>
      </c>
      <c r="L105">
        <f t="shared" si="16"/>
        <v>0.70685298078770742</v>
      </c>
      <c r="M105">
        <f t="shared" si="13"/>
        <v>0.36888786430148757</v>
      </c>
      <c r="N105">
        <f t="shared" si="14"/>
        <v>0.57231496000098059</v>
      </c>
      <c r="O105">
        <f t="shared" si="15"/>
        <v>1.0000000000000002</v>
      </c>
    </row>
    <row r="106" spans="1:15" ht="15.75" thickBot="1" x14ac:dyDescent="0.3">
      <c r="A106" s="2">
        <v>2.04</v>
      </c>
      <c r="B106" s="2">
        <v>0.57069999999999999</v>
      </c>
      <c r="C106" s="2">
        <v>4.6885000000000003</v>
      </c>
      <c r="D106" s="2">
        <v>2.7254999999999998</v>
      </c>
      <c r="E106" s="2">
        <v>1.7202999999999999</v>
      </c>
      <c r="F106" s="2">
        <v>0.70220000000000005</v>
      </c>
      <c r="G106">
        <f t="shared" si="9"/>
        <v>0.36692710956785779</v>
      </c>
      <c r="I106">
        <f t="shared" si="10"/>
        <v>1.7202705284292366</v>
      </c>
      <c r="J106">
        <f t="shared" si="11"/>
        <v>4.688533333333333</v>
      </c>
      <c r="K106">
        <f t="shared" si="12"/>
        <v>2.725462801257422</v>
      </c>
      <c r="L106">
        <f t="shared" si="16"/>
        <v>0.70217988801353459</v>
      </c>
      <c r="M106">
        <f t="shared" si="13"/>
        <v>0.3669101627579136</v>
      </c>
      <c r="N106">
        <f t="shared" si="14"/>
        <v>0.5706785301350823</v>
      </c>
      <c r="O106">
        <f t="shared" si="15"/>
        <v>0.99999999999999989</v>
      </c>
    </row>
    <row r="107" spans="1:15" ht="15.75" thickBot="1" x14ac:dyDescent="0.3">
      <c r="A107" s="2">
        <v>2.0499999999999998</v>
      </c>
      <c r="B107" s="2">
        <v>0.56910000000000005</v>
      </c>
      <c r="C107" s="2">
        <v>4.7363</v>
      </c>
      <c r="D107" s="2">
        <v>2.74</v>
      </c>
      <c r="E107" s="2">
        <v>1.7284999999999999</v>
      </c>
      <c r="F107" s="2">
        <v>0.69750000000000001</v>
      </c>
      <c r="G107">
        <f t="shared" si="9"/>
        <v>0.36498029384108671</v>
      </c>
      <c r="I107">
        <f t="shared" si="10"/>
        <v>1.7285481112433072</v>
      </c>
      <c r="J107">
        <f t="shared" si="11"/>
        <v>4.7362499999999992</v>
      </c>
      <c r="K107">
        <f t="shared" si="12"/>
        <v>2.7400162999185</v>
      </c>
      <c r="L107">
        <f t="shared" si="16"/>
        <v>0.6975084393209704</v>
      </c>
      <c r="M107">
        <f t="shared" si="13"/>
        <v>0.36496133254015473</v>
      </c>
      <c r="N107">
        <f t="shared" si="14"/>
        <v>0.56906251474234126</v>
      </c>
      <c r="O107">
        <f t="shared" si="15"/>
        <v>0.99999999999999978</v>
      </c>
    </row>
    <row r="108" spans="1:15" ht="15.75" thickBot="1" x14ac:dyDescent="0.3">
      <c r="A108" s="2">
        <v>2.06</v>
      </c>
      <c r="B108" s="2">
        <v>0.5675</v>
      </c>
      <c r="C108" s="2">
        <v>4.7842000000000002</v>
      </c>
      <c r="D108" s="2">
        <v>2.7545000000000002</v>
      </c>
      <c r="E108" s="2">
        <v>1.7369000000000001</v>
      </c>
      <c r="F108" s="2">
        <v>0.69279999999999997</v>
      </c>
      <c r="G108">
        <f t="shared" si="9"/>
        <v>0.36306639507891919</v>
      </c>
      <c r="I108">
        <f t="shared" si="10"/>
        <v>1.736859864266189</v>
      </c>
      <c r="J108">
        <f t="shared" si="11"/>
        <v>4.7841999999999993</v>
      </c>
      <c r="K108">
        <f t="shared" si="12"/>
        <v>2.754511229391146</v>
      </c>
      <c r="L108">
        <f t="shared" si="16"/>
        <v>0.69283943431408046</v>
      </c>
      <c r="M108">
        <f t="shared" si="13"/>
        <v>0.36304081440286551</v>
      </c>
      <c r="N108">
        <f t="shared" si="14"/>
        <v>0.56746657194173977</v>
      </c>
      <c r="O108">
        <f t="shared" si="15"/>
        <v>0.99999999999999978</v>
      </c>
    </row>
    <row r="109" spans="1:15" ht="15.75" thickBot="1" x14ac:dyDescent="0.3">
      <c r="A109" s="2">
        <v>2.0699999999999998</v>
      </c>
      <c r="B109" s="2">
        <v>0.56589999999999996</v>
      </c>
      <c r="C109" s="2">
        <v>4.8323999999999998</v>
      </c>
      <c r="D109" s="2">
        <v>2.7688999999999999</v>
      </c>
      <c r="E109" s="2">
        <v>1.7452000000000001</v>
      </c>
      <c r="F109" s="2">
        <v>0.68820000000000003</v>
      </c>
      <c r="G109">
        <f t="shared" si="9"/>
        <v>0.36115360195037749</v>
      </c>
      <c r="I109">
        <f t="shared" si="10"/>
        <v>1.7452058784594997</v>
      </c>
      <c r="J109">
        <f t="shared" si="11"/>
        <v>4.8323833333333326</v>
      </c>
      <c r="K109">
        <f t="shared" si="12"/>
        <v>2.7689474307746984</v>
      </c>
      <c r="L109">
        <f t="shared" si="16"/>
        <v>0.68817365494419835</v>
      </c>
      <c r="M109">
        <f t="shared" si="13"/>
        <v>0.36114806257633403</v>
      </c>
      <c r="N109">
        <f t="shared" si="14"/>
        <v>0.56589036716559704</v>
      </c>
      <c r="O109">
        <f t="shared" si="15"/>
        <v>0.99999999999999989</v>
      </c>
    </row>
    <row r="110" spans="1:15" ht="15.75" thickBot="1" x14ac:dyDescent="0.3">
      <c r="A110" s="2">
        <v>2.08</v>
      </c>
      <c r="B110" s="2">
        <v>0.56430000000000002</v>
      </c>
      <c r="C110" s="2">
        <v>4.8807999999999998</v>
      </c>
      <c r="D110" s="2">
        <v>2.7833000000000001</v>
      </c>
      <c r="E110" s="2">
        <v>1.7536</v>
      </c>
      <c r="F110" s="2">
        <v>0.6835</v>
      </c>
      <c r="G110">
        <f t="shared" si="9"/>
        <v>0.35926257942670758</v>
      </c>
      <c r="I110">
        <f t="shared" si="10"/>
        <v>1.7535862426035502</v>
      </c>
      <c r="J110">
        <f t="shared" si="11"/>
        <v>4.8807999999999998</v>
      </c>
      <c r="K110">
        <f t="shared" si="12"/>
        <v>2.7833247555326812</v>
      </c>
      <c r="L110">
        <f t="shared" si="16"/>
        <v>0.68351186558652843</v>
      </c>
      <c r="M110">
        <f t="shared" si="13"/>
        <v>0.35928254437869822</v>
      </c>
      <c r="N110">
        <f t="shared" si="14"/>
        <v>0.56433357296619413</v>
      </c>
      <c r="O110">
        <f t="shared" si="15"/>
        <v>0.99999999999999989</v>
      </c>
    </row>
    <row r="111" spans="1:15" ht="15.75" thickBot="1" x14ac:dyDescent="0.3">
      <c r="A111" s="2">
        <v>2.09</v>
      </c>
      <c r="B111" s="2">
        <v>0.56279999999999997</v>
      </c>
      <c r="C111" s="2">
        <v>4.9294000000000002</v>
      </c>
      <c r="D111" s="2">
        <v>2.7976000000000001</v>
      </c>
      <c r="E111" s="2">
        <v>1.762</v>
      </c>
      <c r="F111" s="2">
        <v>0.67889999999999995</v>
      </c>
      <c r="G111">
        <f t="shared" si="9"/>
        <v>0.35744625780678246</v>
      </c>
      <c r="I111">
        <f t="shared" si="10"/>
        <v>1.762001043359813</v>
      </c>
      <c r="J111">
        <f t="shared" si="11"/>
        <v>4.9294499999999992</v>
      </c>
      <c r="K111">
        <f t="shared" si="12"/>
        <v>2.7976430652960578</v>
      </c>
      <c r="L111">
        <f t="shared" si="16"/>
        <v>0.67885481312761031</v>
      </c>
      <c r="M111">
        <f t="shared" si="13"/>
        <v>0.35744373984112088</v>
      </c>
      <c r="N111">
        <f t="shared" si="14"/>
        <v>0.56279586882855093</v>
      </c>
      <c r="O111">
        <f t="shared" si="15"/>
        <v>0.99999999999999989</v>
      </c>
    </row>
    <row r="112" spans="1:15" ht="15.75" thickBot="1" x14ac:dyDescent="0.3">
      <c r="A112" s="2">
        <v>2.1</v>
      </c>
      <c r="B112" s="2">
        <v>0.56130000000000002</v>
      </c>
      <c r="C112" s="2">
        <v>4.9782999999999999</v>
      </c>
      <c r="D112" s="2">
        <v>2.8119000000000001</v>
      </c>
      <c r="E112" s="2">
        <v>1.7705</v>
      </c>
      <c r="F112" s="2">
        <v>0.67420000000000002</v>
      </c>
      <c r="G112">
        <f t="shared" si="9"/>
        <v>0.35565073702285216</v>
      </c>
      <c r="I112">
        <f t="shared" si="10"/>
        <v>1.7704503653313177</v>
      </c>
      <c r="J112">
        <f t="shared" si="11"/>
        <v>4.9783333333333326</v>
      </c>
      <c r="K112">
        <f t="shared" si="12"/>
        <v>2.8119022316684377</v>
      </c>
      <c r="L112">
        <f t="shared" si="16"/>
        <v>0.67420322706305236</v>
      </c>
      <c r="M112">
        <f t="shared" si="13"/>
        <v>0.35563114134542712</v>
      </c>
      <c r="N112">
        <f t="shared" si="14"/>
        <v>0.56127694098912218</v>
      </c>
      <c r="O112">
        <f t="shared" si="15"/>
        <v>1</v>
      </c>
    </row>
    <row r="113" spans="1:15" ht="15.75" thickBot="1" x14ac:dyDescent="0.3">
      <c r="A113" s="2">
        <v>2.11</v>
      </c>
      <c r="B113" s="2">
        <v>0.55979999999999996</v>
      </c>
      <c r="C113" s="2">
        <v>5.0274000000000001</v>
      </c>
      <c r="D113" s="2">
        <v>2.8260999999999998</v>
      </c>
      <c r="E113" s="2">
        <v>1.7788999999999999</v>
      </c>
      <c r="F113" s="2">
        <v>0.66959999999999997</v>
      </c>
      <c r="G113">
        <f t="shared" si="9"/>
        <v>0.35385570868903615</v>
      </c>
      <c r="I113">
        <f t="shared" si="10"/>
        <v>1.778934291121044</v>
      </c>
      <c r="J113">
        <f t="shared" si="11"/>
        <v>5.0274499999999991</v>
      </c>
      <c r="K113">
        <f t="shared" si="12"/>
        <v>2.8261021360332621</v>
      </c>
      <c r="L113">
        <f t="shared" si="16"/>
        <v>0.66955781960498306</v>
      </c>
      <c r="M113">
        <f t="shared" si="13"/>
        <v>0.35384425327373609</v>
      </c>
      <c r="N113">
        <f t="shared" si="14"/>
        <v>0.55977648226019394</v>
      </c>
      <c r="O113">
        <f t="shared" si="15"/>
        <v>1</v>
      </c>
    </row>
    <row r="114" spans="1:15" ht="15.75" thickBot="1" x14ac:dyDescent="0.3">
      <c r="A114" s="2">
        <v>2.12</v>
      </c>
      <c r="B114" s="2">
        <v>0.55830000000000002</v>
      </c>
      <c r="C114" s="2">
        <v>5.0768000000000004</v>
      </c>
      <c r="D114" s="2">
        <v>2.8401999999999998</v>
      </c>
      <c r="E114" s="2">
        <v>1.7875000000000001</v>
      </c>
      <c r="F114" s="2">
        <v>0.66490000000000005</v>
      </c>
      <c r="G114">
        <f t="shared" si="9"/>
        <v>0.35209089314436881</v>
      </c>
      <c r="I114">
        <f t="shared" si="10"/>
        <v>1.7874529013883946</v>
      </c>
      <c r="J114">
        <f t="shared" si="11"/>
        <v>5.0768000000000004</v>
      </c>
      <c r="K114">
        <f t="shared" si="12"/>
        <v>2.840242669362993</v>
      </c>
      <c r="L114">
        <f t="shared" si="16"/>
        <v>0.66491928579867632</v>
      </c>
      <c r="M114">
        <f t="shared" si="13"/>
        <v>0.35208259166963329</v>
      </c>
      <c r="N114">
        <f t="shared" si="14"/>
        <v>0.55829419185977158</v>
      </c>
      <c r="O114">
        <f t="shared" si="15"/>
        <v>1</v>
      </c>
    </row>
    <row r="115" spans="1:15" ht="15.75" thickBot="1" x14ac:dyDescent="0.3">
      <c r="A115" s="2">
        <v>2.13</v>
      </c>
      <c r="B115" s="2">
        <v>0.55679999999999996</v>
      </c>
      <c r="C115" s="2">
        <v>5.1264000000000003</v>
      </c>
      <c r="D115" s="2">
        <v>2.8542999999999998</v>
      </c>
      <c r="E115" s="2">
        <v>1.796</v>
      </c>
      <c r="F115" s="2">
        <v>0.6603</v>
      </c>
      <c r="G115">
        <f t="shared" si="9"/>
        <v>0.35032633795769885</v>
      </c>
      <c r="I115">
        <f t="shared" si="10"/>
        <v>1.7960062749038133</v>
      </c>
      <c r="J115">
        <f t="shared" si="11"/>
        <v>5.1263833333333322</v>
      </c>
      <c r="K115">
        <f t="shared" si="12"/>
        <v>2.8543237320303239</v>
      </c>
      <c r="L115">
        <f t="shared" si="16"/>
        <v>0.66028830364783075</v>
      </c>
      <c r="M115">
        <f t="shared" si="13"/>
        <v>0.35034568391045284</v>
      </c>
      <c r="N115">
        <f t="shared" si="14"/>
        <v>0.55682977524675636</v>
      </c>
      <c r="O115">
        <f t="shared" si="15"/>
        <v>1</v>
      </c>
    </row>
    <row r="116" spans="1:15" ht="15.75" thickBot="1" x14ac:dyDescent="0.3">
      <c r="A116" s="2">
        <v>2.14</v>
      </c>
      <c r="B116" s="2">
        <v>0.5554</v>
      </c>
      <c r="C116" s="2">
        <v>5.1761999999999997</v>
      </c>
      <c r="D116" s="2">
        <v>2.8683000000000001</v>
      </c>
      <c r="E116" s="2">
        <v>1.8046</v>
      </c>
      <c r="F116" s="2">
        <v>0.65569999999999995</v>
      </c>
      <c r="G116">
        <f t="shared" si="9"/>
        <v>0.34864430745001823</v>
      </c>
      <c r="I116">
        <f t="shared" si="10"/>
        <v>1.8045944886016247</v>
      </c>
      <c r="J116">
        <f t="shared" si="11"/>
        <v>5.1761999999999997</v>
      </c>
      <c r="K116">
        <f t="shared" si="12"/>
        <v>2.8683452336214454</v>
      </c>
      <c r="L116">
        <f t="shared" si="16"/>
        <v>0.65566553424798657</v>
      </c>
      <c r="M116">
        <f t="shared" si="13"/>
        <v>0.34863306839025238</v>
      </c>
      <c r="N116">
        <f t="shared" si="14"/>
        <v>0.55538294396121646</v>
      </c>
      <c r="O116">
        <f t="shared" si="15"/>
        <v>1.0000000000000002</v>
      </c>
    </row>
    <row r="117" spans="1:15" ht="15.75" thickBot="1" x14ac:dyDescent="0.3">
      <c r="A117" s="2">
        <v>2.15</v>
      </c>
      <c r="B117" s="2">
        <v>0.55400000000000005</v>
      </c>
      <c r="C117" s="2">
        <v>5.2262000000000004</v>
      </c>
      <c r="D117" s="2">
        <v>2.8822999999999999</v>
      </c>
      <c r="E117" s="2">
        <v>1.8131999999999999</v>
      </c>
      <c r="F117" s="2">
        <v>0.65110000000000001</v>
      </c>
      <c r="G117">
        <f t="shared" si="9"/>
        <v>0.3469717847391684</v>
      </c>
      <c r="I117">
        <f t="shared" si="10"/>
        <v>1.8132176176311521</v>
      </c>
      <c r="J117">
        <f t="shared" si="11"/>
        <v>5.2262499999999994</v>
      </c>
      <c r="K117">
        <f t="shared" si="12"/>
        <v>2.8823070927513639</v>
      </c>
      <c r="L117">
        <f t="shared" si="16"/>
        <v>0.65105162192761346</v>
      </c>
      <c r="M117">
        <f t="shared" si="13"/>
        <v>0.3469442942130882</v>
      </c>
      <c r="N117">
        <f t="shared" si="14"/>
        <v>0.553953415469572</v>
      </c>
      <c r="O117">
        <f t="shared" si="15"/>
        <v>0.99999999999999989</v>
      </c>
    </row>
    <row r="118" spans="1:15" ht="15.75" thickBot="1" x14ac:dyDescent="0.3">
      <c r="A118" s="2">
        <v>2.16</v>
      </c>
      <c r="B118" s="2">
        <v>0.55249999999999999</v>
      </c>
      <c r="C118" s="2">
        <v>5.2765000000000004</v>
      </c>
      <c r="D118" s="2">
        <v>2.8961999999999999</v>
      </c>
      <c r="E118" s="2">
        <v>1.8219000000000001</v>
      </c>
      <c r="F118" s="2">
        <v>0.64639999999999997</v>
      </c>
      <c r="G118">
        <f t="shared" si="9"/>
        <v>0.34525565375712575</v>
      </c>
      <c r="I118">
        <f t="shared" si="10"/>
        <v>1.8218757354061883</v>
      </c>
      <c r="J118">
        <f t="shared" si="11"/>
        <v>5.2765333333333331</v>
      </c>
      <c r="K118">
        <f t="shared" si="12"/>
        <v>2.8962092368813108</v>
      </c>
      <c r="L118">
        <f t="shared" si="16"/>
        <v>0.64644719439636744</v>
      </c>
      <c r="M118">
        <f t="shared" si="13"/>
        <v>0.34527892089620482</v>
      </c>
      <c r="N118">
        <f t="shared" si="14"/>
        <v>0.55254091301451136</v>
      </c>
      <c r="O118">
        <f t="shared" si="15"/>
        <v>1</v>
      </c>
    </row>
    <row r="119" spans="1:15" ht="15.75" thickBot="1" x14ac:dyDescent="0.3">
      <c r="A119" s="2">
        <v>2.17</v>
      </c>
      <c r="B119" s="2">
        <v>0.55110000000000003</v>
      </c>
      <c r="C119" s="2">
        <v>5.327</v>
      </c>
      <c r="D119" s="2">
        <v>2.9100999999999999</v>
      </c>
      <c r="E119" s="2">
        <v>1.8306</v>
      </c>
      <c r="F119" s="2">
        <v>0.64190000000000003</v>
      </c>
      <c r="G119">
        <f t="shared" si="9"/>
        <v>0.34361127514788842</v>
      </c>
      <c r="I119">
        <f t="shared" si="10"/>
        <v>1.83056891365287</v>
      </c>
      <c r="J119">
        <f t="shared" si="11"/>
        <v>5.327049999999999</v>
      </c>
      <c r="K119">
        <f t="shared" si="12"/>
        <v>2.9100516021382439</v>
      </c>
      <c r="L119">
        <f t="shared" si="16"/>
        <v>0.64185286290007859</v>
      </c>
      <c r="M119">
        <f t="shared" si="13"/>
        <v>0.3436365180827794</v>
      </c>
      <c r="N119">
        <f t="shared" si="14"/>
        <v>0.55114516546947356</v>
      </c>
      <c r="O119">
        <f t="shared" si="15"/>
        <v>0.99999999999999989</v>
      </c>
    </row>
    <row r="120" spans="1:15" ht="15.75" thickBot="1" x14ac:dyDescent="0.3">
      <c r="A120" s="2">
        <v>2.1800000000000002</v>
      </c>
      <c r="B120" s="2">
        <v>0.54979999999999996</v>
      </c>
      <c r="C120" s="2">
        <v>5.3777999999999997</v>
      </c>
      <c r="D120" s="2">
        <v>2.9238</v>
      </c>
      <c r="E120" s="2">
        <v>1.8392999999999999</v>
      </c>
      <c r="F120" s="2">
        <v>0.63729999999999998</v>
      </c>
      <c r="G120">
        <f t="shared" si="9"/>
        <v>0.34203813310620723</v>
      </c>
      <c r="I120">
        <f t="shared" si="10"/>
        <v>1.8392972224560222</v>
      </c>
      <c r="J120">
        <f t="shared" si="11"/>
        <v>5.3778000000000006</v>
      </c>
      <c r="K120">
        <f t="shared" si="12"/>
        <v>2.9238341331364586</v>
      </c>
      <c r="L120">
        <f t="shared" si="16"/>
        <v>0.63726922238202499</v>
      </c>
      <c r="M120">
        <f t="shared" si="13"/>
        <v>0.3420166652638667</v>
      </c>
      <c r="N120">
        <f t="shared" si="14"/>
        <v>0.54976590719753105</v>
      </c>
      <c r="O120">
        <f t="shared" si="15"/>
        <v>0.99999999999999978</v>
      </c>
    </row>
    <row r="121" spans="1:15" ht="15.75" thickBot="1" x14ac:dyDescent="0.3">
      <c r="A121" s="2">
        <v>2.19</v>
      </c>
      <c r="B121" s="2">
        <v>0.5484</v>
      </c>
      <c r="C121" s="2">
        <v>5.4287999999999998</v>
      </c>
      <c r="D121" s="2">
        <v>2.9376000000000002</v>
      </c>
      <c r="E121" s="2">
        <v>1.8481000000000001</v>
      </c>
      <c r="F121" s="2">
        <v>0.63270000000000004</v>
      </c>
      <c r="G121">
        <f t="shared" si="9"/>
        <v>0.3404207818212856</v>
      </c>
      <c r="I121">
        <f t="shared" si="10"/>
        <v>1.8480607303040202</v>
      </c>
      <c r="J121">
        <f t="shared" si="11"/>
        <v>5.4287833333333326</v>
      </c>
      <c r="K121">
        <f t="shared" si="12"/>
        <v>2.9375567828013187</v>
      </c>
      <c r="L121">
        <f t="shared" si="16"/>
        <v>0.63269685165006151</v>
      </c>
      <c r="M121">
        <f t="shared" si="13"/>
        <v>0.34041895150921242</v>
      </c>
      <c r="N121">
        <f t="shared" si="14"/>
        <v>0.54840287791451825</v>
      </c>
      <c r="O121">
        <f t="shared" si="15"/>
        <v>1</v>
      </c>
    </row>
    <row r="122" spans="1:15" ht="15.75" thickBot="1" x14ac:dyDescent="0.3">
      <c r="A122" s="2">
        <v>2.2000000000000002</v>
      </c>
      <c r="B122" s="2">
        <v>0.54710000000000003</v>
      </c>
      <c r="C122" s="2">
        <v>5.48</v>
      </c>
      <c r="D122" s="2">
        <v>2.9512</v>
      </c>
      <c r="E122" s="2">
        <v>1.8569</v>
      </c>
      <c r="F122" s="2">
        <v>0.62809999999999999</v>
      </c>
      <c r="G122">
        <f t="shared" si="9"/>
        <v>0.3388740335972758</v>
      </c>
      <c r="I122">
        <f t="shared" si="10"/>
        <v>1.8568595041322316</v>
      </c>
      <c r="J122">
        <f t="shared" si="11"/>
        <v>5.48</v>
      </c>
      <c r="K122">
        <f t="shared" si="12"/>
        <v>2.9512195121951219</v>
      </c>
      <c r="L122">
        <f t="shared" si="16"/>
        <v>0.62813631354919552</v>
      </c>
      <c r="M122">
        <f t="shared" si="13"/>
        <v>0.3388429752066115</v>
      </c>
      <c r="N122">
        <f t="shared" si="14"/>
        <v>0.54705582255625496</v>
      </c>
      <c r="O122">
        <f t="shared" si="15"/>
        <v>1.0000000000000002</v>
      </c>
    </row>
    <row r="123" spans="1:15" ht="15.75" thickBot="1" x14ac:dyDescent="0.3">
      <c r="A123" s="2">
        <v>2.21</v>
      </c>
      <c r="B123" s="2">
        <v>0.54569999999999996</v>
      </c>
      <c r="C123" s="2">
        <v>5.5313999999999997</v>
      </c>
      <c r="D123" s="2">
        <v>2.9647999999999999</v>
      </c>
      <c r="E123" s="2">
        <v>1.8656999999999999</v>
      </c>
      <c r="F123" s="2">
        <v>0.62360000000000004</v>
      </c>
      <c r="G123">
        <f t="shared" si="9"/>
        <v>0.33727378454253593</v>
      </c>
      <c r="I123">
        <f t="shared" si="10"/>
        <v>1.8656936093650827</v>
      </c>
      <c r="J123">
        <f t="shared" si="11"/>
        <v>5.5314500000000004</v>
      </c>
      <c r="K123">
        <f t="shared" si="12"/>
        <v>2.9648222903450998</v>
      </c>
      <c r="L123">
        <f t="shared" si="16"/>
        <v>0.62358815513922028</v>
      </c>
      <c r="M123">
        <f t="shared" si="13"/>
        <v>0.33728834380950434</v>
      </c>
      <c r="N123">
        <f t="shared" si="14"/>
        <v>0.54572449114972299</v>
      </c>
      <c r="O123">
        <f t="shared" si="15"/>
        <v>0.99999999999999989</v>
      </c>
    </row>
    <row r="124" spans="1:15" ht="15.75" thickBot="1" x14ac:dyDescent="0.3">
      <c r="A124" s="2">
        <v>2.2200000000000002</v>
      </c>
      <c r="B124" s="2">
        <v>0.5444</v>
      </c>
      <c r="C124" s="2">
        <v>5.5831</v>
      </c>
      <c r="D124" s="2">
        <v>2.9784000000000002</v>
      </c>
      <c r="E124" s="2">
        <v>1.8746</v>
      </c>
      <c r="F124" s="2">
        <v>0.61909999999999998</v>
      </c>
      <c r="G124">
        <f t="shared" si="9"/>
        <v>0.33575264946571137</v>
      </c>
      <c r="I124">
        <f t="shared" si="10"/>
        <v>1.8745631099568039</v>
      </c>
      <c r="J124">
        <f t="shared" si="11"/>
        <v>5.5831333333333335</v>
      </c>
      <c r="K124">
        <f t="shared" si="12"/>
        <v>2.9783650940735669</v>
      </c>
      <c r="L124">
        <f t="shared" si="16"/>
        <v>0.61905290787700218</v>
      </c>
      <c r="M124">
        <f t="shared" si="13"/>
        <v>0.33575467359251143</v>
      </c>
      <c r="N124">
        <f t="shared" si="14"/>
        <v>0.54440863868805456</v>
      </c>
      <c r="O124">
        <f t="shared" si="15"/>
        <v>0.99999999999999989</v>
      </c>
    </row>
    <row r="125" spans="1:15" ht="15.75" thickBot="1" x14ac:dyDescent="0.3">
      <c r="A125" s="2">
        <v>2.23</v>
      </c>
      <c r="B125" s="2">
        <v>0.54310000000000003</v>
      </c>
      <c r="C125" s="2">
        <v>5.6349999999999998</v>
      </c>
      <c r="D125" s="2">
        <v>2.9918</v>
      </c>
      <c r="E125" s="2">
        <v>1.8835</v>
      </c>
      <c r="F125" s="2">
        <v>0.61450000000000005</v>
      </c>
      <c r="G125">
        <f t="shared" si="9"/>
        <v>0.33423948387885466</v>
      </c>
      <c r="I125">
        <f t="shared" si="10"/>
        <v>1.8834680684308955</v>
      </c>
      <c r="J125">
        <f t="shared" si="11"/>
        <v>5.6350500000000006</v>
      </c>
      <c r="K125">
        <f t="shared" si="12"/>
        <v>2.9918479078302198</v>
      </c>
      <c r="L125">
        <f t="shared" si="16"/>
        <v>0.61453108780308752</v>
      </c>
      <c r="M125">
        <f t="shared" si="13"/>
        <v>0.33424158941462728</v>
      </c>
      <c r="N125">
        <f t="shared" si="14"/>
        <v>0.54310802500920397</v>
      </c>
      <c r="O125">
        <f t="shared" si="15"/>
        <v>1</v>
      </c>
    </row>
    <row r="126" spans="1:15" ht="15.75" thickBot="1" x14ac:dyDescent="0.3">
      <c r="A126" s="2">
        <v>2.2400000000000002</v>
      </c>
      <c r="B126" s="2">
        <v>0.54179999999999995</v>
      </c>
      <c r="C126" s="2">
        <v>5.6871999999999998</v>
      </c>
      <c r="D126" s="2">
        <v>3.0053000000000001</v>
      </c>
      <c r="E126" s="2">
        <v>1.8924000000000001</v>
      </c>
      <c r="F126" s="2">
        <v>0.61</v>
      </c>
      <c r="G126">
        <f t="shared" si="9"/>
        <v>0.33273420769249135</v>
      </c>
      <c r="I126">
        <f t="shared" si="10"/>
        <v>1.8924085459183675</v>
      </c>
      <c r="J126">
        <f t="shared" si="11"/>
        <v>5.6872000000000007</v>
      </c>
      <c r="K126">
        <f t="shared" si="12"/>
        <v>3.0052707235265936</v>
      </c>
      <c r="L126">
        <f t="shared" si="16"/>
        <v>0.61002319573223718</v>
      </c>
      <c r="M126">
        <f t="shared" si="13"/>
        <v>0.33274872448979587</v>
      </c>
      <c r="N126">
        <f t="shared" si="14"/>
        <v>0.54182241467817294</v>
      </c>
      <c r="O126">
        <f t="shared" si="15"/>
        <v>1</v>
      </c>
    </row>
    <row r="127" spans="1:15" ht="15.75" thickBot="1" x14ac:dyDescent="0.3">
      <c r="A127" s="2">
        <v>2.25</v>
      </c>
      <c r="B127" s="2">
        <v>0.54059999999999997</v>
      </c>
      <c r="C127" s="2">
        <v>5.7396000000000003</v>
      </c>
      <c r="D127" s="2">
        <v>3.0186000000000002</v>
      </c>
      <c r="E127" s="2">
        <v>1.9014</v>
      </c>
      <c r="F127" s="2">
        <v>0.60550000000000004</v>
      </c>
      <c r="G127">
        <f t="shared" si="9"/>
        <v>0.33130673764755619</v>
      </c>
      <c r="I127">
        <f t="shared" si="10"/>
        <v>1.9013846021947873</v>
      </c>
      <c r="J127">
        <f t="shared" si="11"/>
        <v>5.739583333333333</v>
      </c>
      <c r="K127">
        <f t="shared" si="12"/>
        <v>3.0186335403726705</v>
      </c>
      <c r="L127">
        <f t="shared" si="16"/>
        <v>0.60552971744757444</v>
      </c>
      <c r="M127">
        <f t="shared" si="13"/>
        <v>0.3312757201646091</v>
      </c>
      <c r="N127">
        <f t="shared" si="14"/>
        <v>0.5405515768726683</v>
      </c>
      <c r="O127">
        <f t="shared" si="15"/>
        <v>1</v>
      </c>
    </row>
    <row r="128" spans="1:15" ht="15.75" thickBot="1" x14ac:dyDescent="0.3">
      <c r="A128" s="2">
        <v>2.2599999999999998</v>
      </c>
      <c r="B128" s="2">
        <v>0.5393</v>
      </c>
      <c r="C128" s="2">
        <v>5.7922000000000002</v>
      </c>
      <c r="D128" s="2">
        <v>3.0318999999999998</v>
      </c>
      <c r="E128" s="2">
        <v>1.9104000000000001</v>
      </c>
      <c r="F128" s="2">
        <v>0.60109999999999997</v>
      </c>
      <c r="G128">
        <f t="shared" si="9"/>
        <v>0.3298254289037918</v>
      </c>
      <c r="I128">
        <f t="shared" si="10"/>
        <v>1.9103962957161873</v>
      </c>
      <c r="J128">
        <f t="shared" si="11"/>
        <v>5.7921999999999976</v>
      </c>
      <c r="K128">
        <f t="shared" si="12"/>
        <v>3.031936364715659</v>
      </c>
      <c r="L128">
        <f t="shared" si="16"/>
        <v>0.60105112389801807</v>
      </c>
      <c r="M128">
        <f t="shared" si="13"/>
        <v>0.32982222570287417</v>
      </c>
      <c r="N128">
        <f t="shared" si="14"/>
        <v>0.53929528527207438</v>
      </c>
      <c r="O128">
        <f t="shared" si="15"/>
        <v>1</v>
      </c>
    </row>
    <row r="129" spans="1:15" ht="15.75" thickBot="1" x14ac:dyDescent="0.3">
      <c r="A129" s="2">
        <v>2.27</v>
      </c>
      <c r="B129" s="2">
        <v>0.53810000000000002</v>
      </c>
      <c r="C129" s="2">
        <v>5.8449999999999998</v>
      </c>
      <c r="D129" s="2">
        <v>3.0451999999999999</v>
      </c>
      <c r="E129" s="2">
        <v>1.9194</v>
      </c>
      <c r="F129" s="2">
        <v>0.59660000000000002</v>
      </c>
      <c r="G129">
        <f t="shared" si="9"/>
        <v>0.32841265219015847</v>
      </c>
      <c r="I129">
        <f t="shared" si="10"/>
        <v>1.9194436836538649</v>
      </c>
      <c r="J129">
        <f t="shared" si="11"/>
        <v>5.8450499999999996</v>
      </c>
      <c r="K129">
        <f t="shared" si="12"/>
        <v>3.0451792098809203</v>
      </c>
      <c r="L129">
        <f t="shared" si="16"/>
        <v>0.59658787139865554</v>
      </c>
      <c r="M129">
        <f t="shared" si="13"/>
        <v>0.32838789807681118</v>
      </c>
      <c r="N129">
        <f t="shared" si="14"/>
        <v>0.53805331794962885</v>
      </c>
      <c r="O129">
        <f t="shared" si="15"/>
        <v>1</v>
      </c>
    </row>
    <row r="130" spans="1:15" ht="15.75" thickBot="1" x14ac:dyDescent="0.3">
      <c r="A130" s="2">
        <v>2.2799999999999998</v>
      </c>
      <c r="B130" s="2">
        <v>0.53680000000000005</v>
      </c>
      <c r="C130" s="2">
        <v>5.8981000000000003</v>
      </c>
      <c r="D130" s="2">
        <v>3.0583999999999998</v>
      </c>
      <c r="E130" s="2">
        <v>1.9285000000000001</v>
      </c>
      <c r="F130" s="2">
        <v>0.59209999999999996</v>
      </c>
      <c r="G130">
        <f t="shared" si="9"/>
        <v>0.32695462245730506</v>
      </c>
      <c r="I130">
        <f t="shared" si="10"/>
        <v>1.9285268219281142</v>
      </c>
      <c r="J130">
        <f t="shared" si="11"/>
        <v>5.8981333333333321</v>
      </c>
      <c r="K130">
        <f t="shared" si="12"/>
        <v>3.058362096015061</v>
      </c>
      <c r="L130">
        <f t="shared" si="16"/>
        <v>0.59214040183380301</v>
      </c>
      <c r="M130">
        <f t="shared" si="13"/>
        <v>0.32697240176464548</v>
      </c>
      <c r="N130">
        <f t="shared" si="14"/>
        <v>0.53682545726769182</v>
      </c>
      <c r="O130">
        <f t="shared" si="15"/>
        <v>0.99999999999999978</v>
      </c>
    </row>
    <row r="131" spans="1:15" ht="15.75" thickBot="1" x14ac:dyDescent="0.3">
      <c r="A131" s="2">
        <v>2.29</v>
      </c>
      <c r="B131" s="2">
        <v>0.53559999999999997</v>
      </c>
      <c r="C131" s="2">
        <v>5.9513999999999996</v>
      </c>
      <c r="D131" s="2">
        <v>3.0714999999999999</v>
      </c>
      <c r="E131" s="2">
        <v>1.9376</v>
      </c>
      <c r="F131" s="2">
        <v>0.5877</v>
      </c>
      <c r="G131">
        <f t="shared" si="9"/>
        <v>0.32556457958718343</v>
      </c>
      <c r="I131">
        <f t="shared" si="10"/>
        <v>1.9376457652409373</v>
      </c>
      <c r="J131">
        <f t="shared" si="11"/>
        <v>5.9514499999999995</v>
      </c>
      <c r="K131">
        <f t="shared" si="12"/>
        <v>3.0714850499311801</v>
      </c>
      <c r="L131">
        <f t="shared" si="16"/>
        <v>0.58770914286240516</v>
      </c>
      <c r="M131">
        <f t="shared" si="13"/>
        <v>0.32557540855437539</v>
      </c>
      <c r="N131">
        <f t="shared" si="14"/>
        <v>0.53561148977600559</v>
      </c>
      <c r="O131">
        <f t="shared" si="15"/>
        <v>1</v>
      </c>
    </row>
    <row r="132" spans="1:15" ht="15.75" thickBot="1" x14ac:dyDescent="0.3">
      <c r="A132" s="2">
        <v>2.2999999999999998</v>
      </c>
      <c r="B132" s="2">
        <v>0.53439999999999999</v>
      </c>
      <c r="C132" s="2">
        <v>6.0049999999999999</v>
      </c>
      <c r="D132" s="2">
        <v>3.0844999999999998</v>
      </c>
      <c r="E132" s="2">
        <v>1.9468000000000001</v>
      </c>
      <c r="F132" s="2">
        <v>0.58330000000000004</v>
      </c>
      <c r="G132">
        <f t="shared" ref="G132:G195" si="17">(B132/A132)*SQRT(E132)</f>
        <v>0.32418975202955291</v>
      </c>
      <c r="I132">
        <f t="shared" ref="I132:I195" si="18">(2+0.4*A132^2)*(2.8*A132^2-0.4)/(A132^2*2.4^2)</f>
        <v>1.9468005671077502</v>
      </c>
      <c r="J132">
        <f t="shared" ref="J132:J195" si="19">(1/2.4)*(2.8*A132^2-0.4)</f>
        <v>6.0049999999999981</v>
      </c>
      <c r="K132">
        <f t="shared" ref="K132:K195" si="20">(2.4*A132^2)/(2+0.4*A132^2)</f>
        <v>3.084548104956268</v>
      </c>
      <c r="L132">
        <f t="shared" si="16"/>
        <v>0.58329450812554551</v>
      </c>
      <c r="M132">
        <f t="shared" ref="M132:M195" si="21">SQRT(I132)*N132/A132</f>
        <v>0.32419659735349721</v>
      </c>
      <c r="N132">
        <f t="shared" ref="N132:N195" si="22">SQRT((0.4*A132^2+2)/(2.8*A132^2-0.4))</f>
        <v>0.53441120611284365</v>
      </c>
      <c r="O132">
        <f t="shared" ref="O132:O195" si="23">I132*(1+0.2*N132^2)/(1+0.2*A132^2)</f>
        <v>1</v>
      </c>
    </row>
    <row r="133" spans="1:15" ht="15.75" thickBot="1" x14ac:dyDescent="0.3">
      <c r="A133" s="2">
        <v>2.31</v>
      </c>
      <c r="B133" s="2">
        <v>0.53320000000000001</v>
      </c>
      <c r="C133" s="2">
        <v>6.0587999999999997</v>
      </c>
      <c r="D133" s="2">
        <v>3.0975999999999999</v>
      </c>
      <c r="E133" s="2">
        <v>1.956</v>
      </c>
      <c r="F133" s="2">
        <v>0.57889999999999997</v>
      </c>
      <c r="G133">
        <f t="shared" si="17"/>
        <v>0.32282160029761064</v>
      </c>
      <c r="I133">
        <f t="shared" si="18"/>
        <v>1.9559912798881411</v>
      </c>
      <c r="J133">
        <f t="shared" si="19"/>
        <v>6.0587833333333334</v>
      </c>
      <c r="K133">
        <f t="shared" si="20"/>
        <v>3.0975513007807587</v>
      </c>
      <c r="L133">
        <f t="shared" si="16"/>
        <v>0.57889689745577289</v>
      </c>
      <c r="M133">
        <f t="shared" si="21"/>
        <v>0.32283565400448516</v>
      </c>
      <c r="N133">
        <f t="shared" si="22"/>
        <v>0.53322440090895473</v>
      </c>
      <c r="O133">
        <f t="shared" si="23"/>
        <v>1</v>
      </c>
    </row>
    <row r="134" spans="1:15" ht="15.75" thickBot="1" x14ac:dyDescent="0.3">
      <c r="A134" s="2">
        <v>2.3199999999999998</v>
      </c>
      <c r="B134" s="2">
        <v>0.53210000000000002</v>
      </c>
      <c r="C134" s="2">
        <v>6.1128</v>
      </c>
      <c r="D134" s="2">
        <v>3.1105</v>
      </c>
      <c r="E134" s="2">
        <v>1.9652000000000001</v>
      </c>
      <c r="F134" s="2">
        <v>0.57450000000000001</v>
      </c>
      <c r="G134">
        <f t="shared" si="17"/>
        <v>0.32152048756594548</v>
      </c>
      <c r="I134">
        <f t="shared" si="18"/>
        <v>1.9652179548156954</v>
      </c>
      <c r="J134">
        <f t="shared" si="19"/>
        <v>6.1127999999999991</v>
      </c>
      <c r="K134">
        <f t="shared" si="20"/>
        <v>3.1104946833102169</v>
      </c>
      <c r="L134">
        <f t="shared" si="16"/>
        <v>0.57451669708798359</v>
      </c>
      <c r="M134">
        <f t="shared" si="21"/>
        <v>0.3214922711058264</v>
      </c>
      <c r="N134">
        <f t="shared" si="22"/>
        <v>0.53205087269420792</v>
      </c>
      <c r="O134">
        <f t="shared" si="23"/>
        <v>1</v>
      </c>
    </row>
    <row r="135" spans="1:15" ht="15.75" thickBot="1" x14ac:dyDescent="0.3">
      <c r="A135" s="2">
        <v>2.33</v>
      </c>
      <c r="B135" s="2">
        <v>0.53090000000000004</v>
      </c>
      <c r="C135" s="2">
        <v>6.1669999999999998</v>
      </c>
      <c r="D135" s="2">
        <v>3.1234000000000002</v>
      </c>
      <c r="E135" s="2">
        <v>1.9744999999999999</v>
      </c>
      <c r="F135" s="2">
        <v>0.57020000000000004</v>
      </c>
      <c r="G135">
        <f t="shared" si="17"/>
        <v>0.32017349248266685</v>
      </c>
      <c r="I135">
        <f t="shared" si="18"/>
        <v>1.9744806420269301</v>
      </c>
      <c r="J135">
        <f t="shared" si="19"/>
        <v>6.1670499999999997</v>
      </c>
      <c r="K135">
        <f t="shared" si="20"/>
        <v>3.1233783045191723</v>
      </c>
      <c r="L135">
        <f t="shared" si="16"/>
        <v>0.57015427987163758</v>
      </c>
      <c r="M135">
        <f t="shared" si="21"/>
        <v>0.32016614783842035</v>
      </c>
      <c r="N135">
        <f t="shared" si="22"/>
        <v>0.53089042380684937</v>
      </c>
      <c r="O135">
        <f t="shared" si="23"/>
        <v>1</v>
      </c>
    </row>
    <row r="136" spans="1:15" ht="15.75" thickBot="1" x14ac:dyDescent="0.3">
      <c r="A136" s="2">
        <v>2.34</v>
      </c>
      <c r="B136" s="2">
        <v>0.52969999999999995</v>
      </c>
      <c r="C136" s="2">
        <v>6.2214999999999998</v>
      </c>
      <c r="D136" s="2">
        <v>3.1362000000000001</v>
      </c>
      <c r="E136" s="2">
        <v>1.9838</v>
      </c>
      <c r="F136" s="2">
        <v>0.56579999999999997</v>
      </c>
      <c r="G136">
        <f t="shared" si="17"/>
        <v>0.31883284795253336</v>
      </c>
      <c r="I136">
        <f t="shared" si="18"/>
        <v>1.9837793905893617</v>
      </c>
      <c r="J136">
        <f t="shared" si="19"/>
        <v>6.2215333333333325</v>
      </c>
      <c r="K136">
        <f t="shared" si="20"/>
        <v>3.1362022223070753</v>
      </c>
      <c r="L136">
        <f t="shared" si="16"/>
        <v>0.56581000548405314</v>
      </c>
      <c r="M136">
        <f t="shared" si="21"/>
        <v>0.31885698979716076</v>
      </c>
      <c r="N136">
        <f t="shared" si="22"/>
        <v>0.52974286030528661</v>
      </c>
      <c r="O136">
        <f t="shared" si="23"/>
        <v>1</v>
      </c>
    </row>
    <row r="137" spans="1:15" ht="15.75" thickBot="1" x14ac:dyDescent="0.3">
      <c r="A137" s="2">
        <v>2.35</v>
      </c>
      <c r="B137" s="2">
        <v>0.52859999999999996</v>
      </c>
      <c r="C137" s="2">
        <v>6.2762000000000002</v>
      </c>
      <c r="D137" s="2">
        <v>3.149</v>
      </c>
      <c r="E137" s="2">
        <v>1.9931000000000001</v>
      </c>
      <c r="F137" s="2">
        <v>0.5615</v>
      </c>
      <c r="G137">
        <f t="shared" si="17"/>
        <v>0.31755857255528452</v>
      </c>
      <c r="I137">
        <f t="shared" si="18"/>
        <v>1.9931142485287461</v>
      </c>
      <c r="J137">
        <f t="shared" si="19"/>
        <v>6.2762500000000001</v>
      </c>
      <c r="K137">
        <f t="shared" si="20"/>
        <v>3.1489665003563792</v>
      </c>
      <c r="L137">
        <f t="shared" si="16"/>
        <v>0.56148422064455616</v>
      </c>
      <c r="M137">
        <f t="shared" si="21"/>
        <v>0.31756450882752374</v>
      </c>
      <c r="N137">
        <f t="shared" si="22"/>
        <v>0.52860799188231744</v>
      </c>
      <c r="O137">
        <f t="shared" si="23"/>
        <v>1</v>
      </c>
    </row>
    <row r="138" spans="1:15" ht="15.75" thickBot="1" x14ac:dyDescent="0.3">
      <c r="A138" s="2">
        <v>2.36</v>
      </c>
      <c r="B138" s="2">
        <v>0.52749999999999997</v>
      </c>
      <c r="C138" s="2">
        <v>6.3311999999999999</v>
      </c>
      <c r="D138" s="2">
        <v>3.1617000000000002</v>
      </c>
      <c r="E138" s="2">
        <v>2.0024999999999999</v>
      </c>
      <c r="F138" s="2">
        <v>0.55720000000000003</v>
      </c>
      <c r="G138">
        <f t="shared" si="17"/>
        <v>0.31629820214999099</v>
      </c>
      <c r="I138">
        <f t="shared" si="18"/>
        <v>2.0024852628555014</v>
      </c>
      <c r="J138">
        <f t="shared" si="19"/>
        <v>6.3311999999999991</v>
      </c>
      <c r="K138">
        <f t="shared" si="20"/>
        <v>3.1616712079927329</v>
      </c>
      <c r="L138">
        <f t="shared" si="16"/>
        <v>0.55717725932928974</v>
      </c>
      <c r="M138">
        <f t="shared" si="21"/>
        <v>0.31628842286699232</v>
      </c>
      <c r="N138">
        <f t="shared" si="22"/>
        <v>0.52748563178172336</v>
      </c>
      <c r="O138">
        <f t="shared" si="23"/>
        <v>1</v>
      </c>
    </row>
    <row r="139" spans="1:15" ht="15.75" thickBot="1" x14ac:dyDescent="0.3">
      <c r="A139" s="2">
        <v>2.37</v>
      </c>
      <c r="B139" s="2">
        <v>0.52639999999999998</v>
      </c>
      <c r="C139" s="2">
        <v>6.3864000000000001</v>
      </c>
      <c r="D139" s="2">
        <v>3.1743000000000001</v>
      </c>
      <c r="E139" s="2">
        <v>2.0118999999999998</v>
      </c>
      <c r="F139" s="2">
        <v>0.55289999999999995</v>
      </c>
      <c r="G139">
        <f t="shared" si="17"/>
        <v>0.3150436496271532</v>
      </c>
      <c r="I139">
        <f t="shared" si="18"/>
        <v>2.011892479590363</v>
      </c>
      <c r="J139">
        <f t="shared" si="19"/>
        <v>6.3863833333333329</v>
      </c>
      <c r="K139">
        <f t="shared" si="20"/>
        <v>3.1743164200472833</v>
      </c>
      <c r="L139">
        <f t="shared" si="16"/>
        <v>0.55288944298645604</v>
      </c>
      <c r="M139">
        <f t="shared" si="21"/>
        <v>0.31502845579115402</v>
      </c>
      <c r="N139">
        <f t="shared" si="22"/>
        <v>0.52637559671715117</v>
      </c>
      <c r="O139">
        <f t="shared" si="23"/>
        <v>0.99999999999999978</v>
      </c>
    </row>
    <row r="140" spans="1:15" ht="15.75" thickBot="1" x14ac:dyDescent="0.3">
      <c r="A140" s="2">
        <v>2.38</v>
      </c>
      <c r="B140" s="2">
        <v>0.52529999999999999</v>
      </c>
      <c r="C140" s="2">
        <v>6.4417999999999997</v>
      </c>
      <c r="D140" s="2">
        <v>3.1869000000000001</v>
      </c>
      <c r="E140" s="2">
        <v>2.0213000000000001</v>
      </c>
      <c r="F140" s="2">
        <v>0.54859999999999998</v>
      </c>
      <c r="G140">
        <f t="shared" si="17"/>
        <v>0.31379486450513483</v>
      </c>
      <c r="I140">
        <f t="shared" si="18"/>
        <v>2.0213359437892806</v>
      </c>
      <c r="J140">
        <f t="shared" si="19"/>
        <v>6.4417999999999989</v>
      </c>
      <c r="K140">
        <f t="shared" si="20"/>
        <v>3.186902216721053</v>
      </c>
      <c r="L140">
        <f t="shared" si="16"/>
        <v>0.54862108075179838</v>
      </c>
      <c r="M140">
        <f t="shared" si="21"/>
        <v>0.31378433726431759</v>
      </c>
      <c r="N140">
        <f t="shared" si="22"/>
        <v>0.52527770679321173</v>
      </c>
      <c r="O140">
        <f t="shared" si="23"/>
        <v>1</v>
      </c>
    </row>
    <row r="141" spans="1:15" ht="15.75" thickBot="1" x14ac:dyDescent="0.3">
      <c r="A141" s="2">
        <v>2.39</v>
      </c>
      <c r="B141" s="2">
        <v>0.5242</v>
      </c>
      <c r="C141" s="2">
        <v>6.4973999999999998</v>
      </c>
      <c r="D141" s="2">
        <v>3.1993999999999998</v>
      </c>
      <c r="E141" s="2">
        <v>2.0308000000000002</v>
      </c>
      <c r="F141" s="2">
        <v>0.5444</v>
      </c>
      <c r="G141">
        <f t="shared" si="17"/>
        <v>0.31255949247943127</v>
      </c>
      <c r="I141">
        <f t="shared" si="18"/>
        <v>2.0308156995675852</v>
      </c>
      <c r="J141">
        <f t="shared" si="19"/>
        <v>6.4974500000000006</v>
      </c>
      <c r="K141">
        <f t="shared" si="20"/>
        <v>3.1994286834514236</v>
      </c>
      <c r="L141">
        <f t="shared" si="16"/>
        <v>0.5443724696641562</v>
      </c>
      <c r="M141">
        <f t="shared" si="21"/>
        <v>0.31255580259449245</v>
      </c>
      <c r="N141">
        <f t="shared" si="22"/>
        <v>0.52419178542872047</v>
      </c>
      <c r="O141">
        <f t="shared" si="23"/>
        <v>1</v>
      </c>
    </row>
    <row r="142" spans="1:15" ht="15.75" thickBot="1" x14ac:dyDescent="0.3">
      <c r="A142" s="2">
        <v>2.4</v>
      </c>
      <c r="B142" s="2">
        <v>0.52310000000000001</v>
      </c>
      <c r="C142" s="2">
        <v>6.5533000000000001</v>
      </c>
      <c r="D142" s="2">
        <v>3.2119</v>
      </c>
      <c r="E142" s="2">
        <v>2.0402999999999998</v>
      </c>
      <c r="F142" s="2">
        <v>0.54010000000000002</v>
      </c>
      <c r="G142">
        <f t="shared" si="17"/>
        <v>0.31132965694290593</v>
      </c>
      <c r="I142">
        <f t="shared" si="18"/>
        <v>2.040331790123457</v>
      </c>
      <c r="J142">
        <f t="shared" si="19"/>
        <v>6.5533333333333337</v>
      </c>
      <c r="K142">
        <f t="shared" si="20"/>
        <v>3.2118959107806688</v>
      </c>
      <c r="L142">
        <f t="shared" si="16"/>
        <v>0.54014389488089387</v>
      </c>
      <c r="M142">
        <f t="shared" si="21"/>
        <v>0.31134259259259267</v>
      </c>
      <c r="N142">
        <f t="shared" si="22"/>
        <v>0.52311765928201648</v>
      </c>
      <c r="O142">
        <f t="shared" si="23"/>
        <v>1</v>
      </c>
    </row>
    <row r="143" spans="1:15" ht="15.75" thickBot="1" x14ac:dyDescent="0.3">
      <c r="A143" s="2">
        <v>2.41</v>
      </c>
      <c r="B143" s="2">
        <v>0.52210000000000001</v>
      </c>
      <c r="C143" s="2">
        <v>6.6093999999999999</v>
      </c>
      <c r="D143" s="2">
        <v>3.2242999999999999</v>
      </c>
      <c r="E143" s="2">
        <v>2.0499000000000001</v>
      </c>
      <c r="F143" s="2">
        <v>0.53590000000000004</v>
      </c>
      <c r="G143">
        <f t="shared" si="17"/>
        <v>0.31017228421926724</v>
      </c>
      <c r="I143">
        <f t="shared" si="18"/>
        <v>2.0498842577607133</v>
      </c>
      <c r="J143">
        <f t="shared" si="19"/>
        <v>6.6094499999999998</v>
      </c>
      <c r="K143">
        <f t="shared" si="20"/>
        <v>3.2243039942265526</v>
      </c>
      <c r="L143">
        <f t="shared" si="16"/>
        <v>0.53593562989304089</v>
      </c>
      <c r="M143">
        <f t="shared" si="21"/>
        <v>0.31014445343571906</v>
      </c>
      <c r="N143">
        <f t="shared" si="22"/>
        <v>0.52205515817829029</v>
      </c>
      <c r="O143">
        <f t="shared" si="23"/>
        <v>0.99999999999999978</v>
      </c>
    </row>
    <row r="144" spans="1:15" ht="15.75" thickBot="1" x14ac:dyDescent="0.3">
      <c r="A144" s="2">
        <v>2.42</v>
      </c>
      <c r="B144" s="2">
        <v>0.52100000000000002</v>
      </c>
      <c r="C144" s="2">
        <v>6.6657999999999999</v>
      </c>
      <c r="D144" s="2">
        <v>3.2366999999999999</v>
      </c>
      <c r="E144" s="2">
        <v>2.0594999999999999</v>
      </c>
      <c r="F144" s="2">
        <v>0.53169999999999995</v>
      </c>
      <c r="G144">
        <f t="shared" si="17"/>
        <v>0.30896071071743753</v>
      </c>
      <c r="I144">
        <f t="shared" si="18"/>
        <v>2.0594731439109353</v>
      </c>
      <c r="J144">
        <f t="shared" si="19"/>
        <v>6.6657999999999999</v>
      </c>
      <c r="K144">
        <f t="shared" si="20"/>
        <v>3.2366530341549677</v>
      </c>
      <c r="L144">
        <f t="shared" si="16"/>
        <v>0.53174793673999299</v>
      </c>
      <c r="M144">
        <f t="shared" si="21"/>
        <v>0.30896113653438978</v>
      </c>
      <c r="N144">
        <f t="shared" si="22"/>
        <v>0.52100411503885979</v>
      </c>
      <c r="O144">
        <f t="shared" si="23"/>
        <v>1</v>
      </c>
    </row>
    <row r="145" spans="1:15" ht="15.75" thickBot="1" x14ac:dyDescent="0.3">
      <c r="A145" s="2">
        <v>2.4300000000000002</v>
      </c>
      <c r="B145" s="2">
        <v>0.52</v>
      </c>
      <c r="C145" s="2">
        <v>6.7224000000000004</v>
      </c>
      <c r="D145" s="2">
        <v>3.2488999999999999</v>
      </c>
      <c r="E145" s="2">
        <v>2.0691000000000002</v>
      </c>
      <c r="F145" s="2">
        <v>0.52759999999999996</v>
      </c>
      <c r="G145">
        <f t="shared" si="17"/>
        <v>0.30781360440805744</v>
      </c>
      <c r="I145">
        <f t="shared" si="18"/>
        <v>2.0690984891549573</v>
      </c>
      <c r="J145">
        <f t="shared" si="19"/>
        <v>6.722383333333334</v>
      </c>
      <c r="K145">
        <f t="shared" si="20"/>
        <v>3.2489431356546143</v>
      </c>
      <c r="L145">
        <f t="shared" si="16"/>
        <v>0.52758106622360723</v>
      </c>
      <c r="M145">
        <f t="shared" si="21"/>
        <v>0.30779239840358558</v>
      </c>
      <c r="N145">
        <f t="shared" si="22"/>
        <v>0.51996436581233141</v>
      </c>
      <c r="O145">
        <f t="shared" si="23"/>
        <v>0.99999999999999978</v>
      </c>
    </row>
    <row r="146" spans="1:15" ht="15.75" thickBot="1" x14ac:dyDescent="0.3">
      <c r="A146" s="2">
        <v>2.44</v>
      </c>
      <c r="B146" s="2">
        <v>0.51890000000000003</v>
      </c>
      <c r="C146" s="2">
        <v>6.7792000000000003</v>
      </c>
      <c r="D146" s="2">
        <v>3.2612000000000001</v>
      </c>
      <c r="E146" s="2">
        <v>2.0788000000000002</v>
      </c>
      <c r="F146" s="2">
        <v>0.52339999999999998</v>
      </c>
      <c r="G146">
        <f t="shared" si="17"/>
        <v>0.30661980169736597</v>
      </c>
      <c r="I146">
        <f t="shared" si="18"/>
        <v>2.0787603332437516</v>
      </c>
      <c r="J146">
        <f t="shared" si="19"/>
        <v>6.7792000000000003</v>
      </c>
      <c r="K146">
        <f t="shared" si="20"/>
        <v>3.2611744084136722</v>
      </c>
      <c r="L146">
        <f t="shared" si="16"/>
        <v>0.52343525812155445</v>
      </c>
      <c r="M146">
        <f t="shared" si="21"/>
        <v>0.30663800053748991</v>
      </c>
      <c r="N146">
        <f t="shared" si="22"/>
        <v>0.5189357494075898</v>
      </c>
      <c r="O146">
        <f t="shared" si="23"/>
        <v>1.0000000000000002</v>
      </c>
    </row>
    <row r="147" spans="1:15" ht="15.75" thickBot="1" x14ac:dyDescent="0.3">
      <c r="A147" s="2">
        <v>2.4500000000000002</v>
      </c>
      <c r="B147" s="2">
        <v>0.51790000000000003</v>
      </c>
      <c r="C147" s="2">
        <v>6.8361999999999998</v>
      </c>
      <c r="D147" s="2">
        <v>3.2732999999999999</v>
      </c>
      <c r="E147" s="2">
        <v>2.0884999999999998</v>
      </c>
      <c r="F147" s="2">
        <v>0.51929999999999998</v>
      </c>
      <c r="G147">
        <f t="shared" si="17"/>
        <v>0.30549004780890548</v>
      </c>
      <c r="I147">
        <f t="shared" si="18"/>
        <v>2.0884587151187008</v>
      </c>
      <c r="J147">
        <f t="shared" si="19"/>
        <v>6.8362500000000015</v>
      </c>
      <c r="K147">
        <f t="shared" si="20"/>
        <v>3.2733469665985004</v>
      </c>
      <c r="L147">
        <f t="shared" si="16"/>
        <v>0.51931074139979438</v>
      </c>
      <c r="M147">
        <f t="shared" si="21"/>
        <v>0.30549770928779674</v>
      </c>
      <c r="N147">
        <f t="shared" si="22"/>
        <v>0.51791810762855617</v>
      </c>
      <c r="O147">
        <f t="shared" si="23"/>
        <v>1</v>
      </c>
    </row>
    <row r="148" spans="1:15" ht="15.75" thickBot="1" x14ac:dyDescent="0.3">
      <c r="A148" s="2">
        <v>2.46</v>
      </c>
      <c r="B148" s="2">
        <v>0.51690000000000003</v>
      </c>
      <c r="C148" s="2">
        <v>6.8935000000000004</v>
      </c>
      <c r="D148" s="2">
        <v>3.2854999999999999</v>
      </c>
      <c r="E148" s="2">
        <v>2.0981999999999998</v>
      </c>
      <c r="F148" s="2">
        <v>0.51519999999999999</v>
      </c>
      <c r="G148">
        <f t="shared" si="17"/>
        <v>0.30436510967114466</v>
      </c>
      <c r="I148">
        <f t="shared" si="18"/>
        <v>2.09819367293131</v>
      </c>
      <c r="J148">
        <f t="shared" si="19"/>
        <v>6.893533333333334</v>
      </c>
      <c r="K148">
        <f t="shared" si="20"/>
        <v>3.2854609287343002</v>
      </c>
      <c r="L148">
        <f t="shared" si="16"/>
        <v>0.51520773442403733</v>
      </c>
      <c r="M148">
        <f t="shared" si="21"/>
        <v>0.30437129574547789</v>
      </c>
      <c r="N148">
        <f t="shared" si="22"/>
        <v>0.51691128511066387</v>
      </c>
      <c r="O148">
        <f t="shared" si="23"/>
        <v>1.0000000000000002</v>
      </c>
    </row>
    <row r="149" spans="1:15" ht="15.75" thickBot="1" x14ac:dyDescent="0.3">
      <c r="A149" s="2">
        <v>2.4700000000000002</v>
      </c>
      <c r="B149" s="2">
        <v>0.51590000000000003</v>
      </c>
      <c r="C149" s="2">
        <v>6.9509999999999996</v>
      </c>
      <c r="D149" s="2">
        <v>3.2974999999999999</v>
      </c>
      <c r="E149" s="2">
        <v>2.1080000000000001</v>
      </c>
      <c r="F149" s="2">
        <v>0.5111</v>
      </c>
      <c r="G149">
        <f t="shared" si="17"/>
        <v>0.3032521425070635</v>
      </c>
      <c r="I149">
        <f t="shared" si="18"/>
        <v>2.1079652440623518</v>
      </c>
      <c r="J149">
        <f t="shared" si="19"/>
        <v>6.9510500000000022</v>
      </c>
      <c r="K149">
        <f t="shared" si="20"/>
        <v>3.2975164175877638</v>
      </c>
      <c r="L149">
        <f t="shared" si="16"/>
        <v>0.51112644517007344</v>
      </c>
      <c r="M149">
        <f t="shared" si="21"/>
        <v>0.30325853562589122</v>
      </c>
      <c r="N149">
        <f t="shared" si="22"/>
        <v>0.51591512925899619</v>
      </c>
      <c r="O149">
        <f t="shared" si="23"/>
        <v>1.0000000000000002</v>
      </c>
    </row>
    <row r="150" spans="1:15" ht="15.75" thickBot="1" x14ac:dyDescent="0.3">
      <c r="A150" s="2">
        <v>2.48</v>
      </c>
      <c r="B150" s="2">
        <v>0.51490000000000002</v>
      </c>
      <c r="C150" s="2">
        <v>7.0087999999999999</v>
      </c>
      <c r="D150" s="2">
        <v>3.3094999999999999</v>
      </c>
      <c r="E150" s="2">
        <v>2.1177999999999999</v>
      </c>
      <c r="F150" s="2">
        <v>0.5071</v>
      </c>
      <c r="G150">
        <f t="shared" si="17"/>
        <v>0.30214379724890261</v>
      </c>
      <c r="I150">
        <f t="shared" si="18"/>
        <v>2.1177734651404787</v>
      </c>
      <c r="J150">
        <f t="shared" si="19"/>
        <v>7.0088000000000008</v>
      </c>
      <c r="K150">
        <f t="shared" si="20"/>
        <v>3.3095135600516574</v>
      </c>
      <c r="L150">
        <f t="shared" si="16"/>
        <v>0.50706707143285412</v>
      </c>
      <c r="M150">
        <f t="shared" si="21"/>
        <v>0.30215920915712802</v>
      </c>
      <c r="N150">
        <f t="shared" si="22"/>
        <v>0.51492949018803746</v>
      </c>
      <c r="O150">
        <f t="shared" si="23"/>
        <v>1</v>
      </c>
    </row>
    <row r="151" spans="1:15" ht="15.75" thickBot="1" x14ac:dyDescent="0.3">
      <c r="A151" s="2">
        <v>2.4900000000000002</v>
      </c>
      <c r="B151" s="2">
        <v>0.51400000000000001</v>
      </c>
      <c r="C151" s="2">
        <v>7.0667999999999997</v>
      </c>
      <c r="D151" s="2">
        <v>3.3214999999999999</v>
      </c>
      <c r="E151" s="2">
        <v>2.1276000000000002</v>
      </c>
      <c r="F151" s="2">
        <v>0.503</v>
      </c>
      <c r="G151">
        <f t="shared" si="17"/>
        <v>0.30109861838590912</v>
      </c>
      <c r="I151">
        <f t="shared" si="18"/>
        <v>2.127618372060307</v>
      </c>
      <c r="J151">
        <f t="shared" si="19"/>
        <v>7.0667833333333343</v>
      </c>
      <c r="K151">
        <f t="shared" si="20"/>
        <v>3.3214524870313653</v>
      </c>
      <c r="L151">
        <f t="shared" ref="L151:L214" si="24">(((2.4^2*A151^2)/(2*((0.2*A151^2)+1)))^3.5)*(((2.8*A151^2-0.4)^(-2.5))/2.4)</f>
        <v>0.50302980103421668</v>
      </c>
      <c r="M151">
        <f t="shared" si="21"/>
        <v>0.30107310097148965</v>
      </c>
      <c r="N151">
        <f t="shared" si="22"/>
        <v>0.51395422066298457</v>
      </c>
      <c r="O151">
        <f t="shared" si="23"/>
        <v>0.99999999999999956</v>
      </c>
    </row>
    <row r="152" spans="1:15" ht="15.75" thickBot="1" x14ac:dyDescent="0.3">
      <c r="A152" s="2">
        <v>2.5</v>
      </c>
      <c r="B152" s="2">
        <v>0.51300000000000001</v>
      </c>
      <c r="C152" s="2">
        <v>7.125</v>
      </c>
      <c r="D152" s="2">
        <v>3.3332999999999999</v>
      </c>
      <c r="E152" s="2">
        <v>2.1375000000000002</v>
      </c>
      <c r="F152" s="2">
        <v>0.499</v>
      </c>
      <c r="G152">
        <f t="shared" si="17"/>
        <v>0.30000632993321991</v>
      </c>
      <c r="I152">
        <f t="shared" si="18"/>
        <v>2.1375000000000002</v>
      </c>
      <c r="J152">
        <f t="shared" si="19"/>
        <v>7.1250000000000009</v>
      </c>
      <c r="K152">
        <f t="shared" si="20"/>
        <v>3.3333333333333335</v>
      </c>
      <c r="L152">
        <f t="shared" si="24"/>
        <v>0.49901481202915082</v>
      </c>
      <c r="M152">
        <f t="shared" si="21"/>
        <v>0.29999999999999993</v>
      </c>
      <c r="N152">
        <f t="shared" si="22"/>
        <v>0.51298917604257699</v>
      </c>
      <c r="O152">
        <f t="shared" si="23"/>
        <v>1</v>
      </c>
    </row>
    <row r="153" spans="1:15" ht="15.75" thickBot="1" x14ac:dyDescent="0.3">
      <c r="A153" s="2">
        <v>2.5099999999999998</v>
      </c>
      <c r="B153" s="2">
        <v>0.51200000000000001</v>
      </c>
      <c r="C153" s="2">
        <v>7.1833999999999998</v>
      </c>
      <c r="D153" s="2">
        <v>3.3452000000000002</v>
      </c>
      <c r="E153" s="2">
        <v>2.1474000000000002</v>
      </c>
      <c r="F153" s="2">
        <v>0.495</v>
      </c>
      <c r="G153">
        <f t="shared" si="17"/>
        <v>0.29891844467625872</v>
      </c>
      <c r="I153">
        <f t="shared" si="18"/>
        <v>2.147418383438358</v>
      </c>
      <c r="J153">
        <f t="shared" si="19"/>
        <v>7.1834499999999979</v>
      </c>
      <c r="K153">
        <f t="shared" si="20"/>
        <v>3.3451562375554191</v>
      </c>
      <c r="L153">
        <f t="shared" si="24"/>
        <v>0.49502227291050604</v>
      </c>
      <c r="M153">
        <f t="shared" si="21"/>
        <v>0.29893969936985137</v>
      </c>
      <c r="N153">
        <f t="shared" si="22"/>
        <v>0.51203421422339501</v>
      </c>
      <c r="O153">
        <f t="shared" si="23"/>
        <v>1</v>
      </c>
    </row>
    <row r="154" spans="1:15" ht="15.75" thickBot="1" x14ac:dyDescent="0.3">
      <c r="A154" s="2">
        <v>2.52</v>
      </c>
      <c r="B154" s="2">
        <v>0.5111</v>
      </c>
      <c r="C154" s="2">
        <v>7.2420999999999998</v>
      </c>
      <c r="D154" s="2">
        <v>3.3569</v>
      </c>
      <c r="E154" s="2">
        <v>2.1574</v>
      </c>
      <c r="F154" s="2">
        <v>0.49109999999999998</v>
      </c>
      <c r="G154">
        <f t="shared" si="17"/>
        <v>0.29790011946127865</v>
      </c>
      <c r="I154">
        <f t="shared" si="18"/>
        <v>2.1573735561714398</v>
      </c>
      <c r="J154">
        <f t="shared" si="19"/>
        <v>7.2421333333333351</v>
      </c>
      <c r="K154">
        <f t="shared" si="20"/>
        <v>3.3569213419791373</v>
      </c>
      <c r="L154">
        <f t="shared" si="24"/>
        <v>0.4910523428120534</v>
      </c>
      <c r="M154">
        <f t="shared" si="21"/>
        <v>0.29789199630469471</v>
      </c>
      <c r="N154">
        <f t="shared" si="22"/>
        <v>0.51108919558558308</v>
      </c>
      <c r="O154">
        <f t="shared" si="23"/>
        <v>0.99999999999999978</v>
      </c>
    </row>
    <row r="155" spans="1:15" ht="15.75" thickBot="1" x14ac:dyDescent="0.3">
      <c r="A155" s="2">
        <v>2.5299999999999998</v>
      </c>
      <c r="B155" s="2">
        <v>0.51019999999999999</v>
      </c>
      <c r="C155" s="2">
        <v>7.3010000000000002</v>
      </c>
      <c r="D155" s="2">
        <v>3.3685999999999998</v>
      </c>
      <c r="E155" s="2">
        <v>2.1674000000000002</v>
      </c>
      <c r="F155" s="2">
        <v>0.48709999999999998</v>
      </c>
      <c r="G155">
        <f t="shared" si="17"/>
        <v>0.29688582854470558</v>
      </c>
      <c r="I155">
        <f t="shared" si="18"/>
        <v>2.1673655513287189</v>
      </c>
      <c r="J155">
        <f t="shared" si="19"/>
        <v>7.3010499999999992</v>
      </c>
      <c r="K155">
        <f t="shared" si="20"/>
        <v>3.368628792463753</v>
      </c>
      <c r="L155">
        <f t="shared" si="24"/>
        <v>0.48710517170981954</v>
      </c>
      <c r="M155">
        <f t="shared" si="21"/>
        <v>0.29685669202768361</v>
      </c>
      <c r="N155">
        <f t="shared" si="22"/>
        <v>0.51015398293995851</v>
      </c>
      <c r="O155">
        <f t="shared" si="23"/>
        <v>0.99999999999999978</v>
      </c>
    </row>
    <row r="156" spans="1:15" ht="15.75" thickBot="1" x14ac:dyDescent="0.3">
      <c r="A156" s="2">
        <v>2.54</v>
      </c>
      <c r="B156" s="2">
        <v>0.50919999999999999</v>
      </c>
      <c r="C156" s="2">
        <v>7.3601999999999999</v>
      </c>
      <c r="D156" s="2">
        <v>3.3803000000000001</v>
      </c>
      <c r="E156" s="2">
        <v>2.1774</v>
      </c>
      <c r="F156" s="2">
        <v>0.48320000000000002</v>
      </c>
      <c r="G156">
        <f t="shared" si="17"/>
        <v>0.29581744904925117</v>
      </c>
      <c r="I156">
        <f t="shared" si="18"/>
        <v>2.1773944013888036</v>
      </c>
      <c r="J156">
        <f t="shared" si="19"/>
        <v>7.3602000000000007</v>
      </c>
      <c r="K156">
        <f t="shared" si="20"/>
        <v>3.3802787383422395</v>
      </c>
      <c r="L156">
        <f t="shared" si="24"/>
        <v>0.48318090062160357</v>
      </c>
      <c r="M156">
        <f t="shared" si="21"/>
        <v>0.29583359166718343</v>
      </c>
      <c r="N156">
        <f t="shared" si="22"/>
        <v>0.50922844147645885</v>
      </c>
      <c r="O156">
        <f t="shared" si="23"/>
        <v>1.0000000000000002</v>
      </c>
    </row>
    <row r="157" spans="1:15" ht="15.75" thickBot="1" x14ac:dyDescent="0.3">
      <c r="A157" s="2">
        <v>2.5499999999999998</v>
      </c>
      <c r="B157" s="2">
        <v>0.50829999999999997</v>
      </c>
      <c r="C157" s="2">
        <v>7.4196</v>
      </c>
      <c r="D157" s="2">
        <v>3.3919000000000001</v>
      </c>
      <c r="E157" s="2">
        <v>2.1875</v>
      </c>
      <c r="F157" s="2">
        <v>0.4793</v>
      </c>
      <c r="G157">
        <f t="shared" si="17"/>
        <v>0.29481797585779757</v>
      </c>
      <c r="I157">
        <f t="shared" si="18"/>
        <v>2.1874601381947114</v>
      </c>
      <c r="J157">
        <f t="shared" si="19"/>
        <v>7.4195833333333328</v>
      </c>
      <c r="K157">
        <f t="shared" si="20"/>
        <v>3.3918713323190608</v>
      </c>
      <c r="L157">
        <f t="shared" si="24"/>
        <v>0.47927966180462622</v>
      </c>
      <c r="M157">
        <f t="shared" si="21"/>
        <v>0.29482250416506484</v>
      </c>
      <c r="N157">
        <f t="shared" si="22"/>
        <v>0.5083124387138942</v>
      </c>
      <c r="O157">
        <f t="shared" si="23"/>
        <v>1</v>
      </c>
    </row>
    <row r="158" spans="1:15" ht="15.75" thickBot="1" x14ac:dyDescent="0.3">
      <c r="A158" s="2">
        <v>2.56</v>
      </c>
      <c r="B158" s="2">
        <v>0.50739999999999996</v>
      </c>
      <c r="C158" s="2">
        <v>7.4791999999999996</v>
      </c>
      <c r="D158" s="2">
        <v>3.4034</v>
      </c>
      <c r="E158" s="2">
        <v>2.1976</v>
      </c>
      <c r="F158" s="2">
        <v>0.47539999999999999</v>
      </c>
      <c r="G158">
        <f t="shared" si="17"/>
        <v>0.29382234517214806</v>
      </c>
      <c r="I158">
        <f t="shared" si="18"/>
        <v>2.1975627929687498</v>
      </c>
      <c r="J158">
        <f t="shared" si="19"/>
        <v>7.4792000000000005</v>
      </c>
      <c r="K158">
        <f t="shared" si="20"/>
        <v>3.4034067303697553</v>
      </c>
      <c r="L158">
        <f t="shared" si="24"/>
        <v>0.4754015789512005</v>
      </c>
      <c r="M158">
        <f t="shared" si="21"/>
        <v>0.29382324218750006</v>
      </c>
      <c r="N158">
        <f t="shared" si="22"/>
        <v>0.50740584445096104</v>
      </c>
      <c r="O158">
        <f t="shared" si="23"/>
        <v>0.99999999999999978</v>
      </c>
    </row>
    <row r="159" spans="1:15" ht="15.75" thickBot="1" x14ac:dyDescent="0.3">
      <c r="A159" s="2">
        <v>2.57</v>
      </c>
      <c r="B159" s="2">
        <v>0.50649999999999995</v>
      </c>
      <c r="C159" s="2">
        <v>7.5389999999999997</v>
      </c>
      <c r="D159" s="2">
        <v>3.4148999999999998</v>
      </c>
      <c r="E159" s="2">
        <v>2.2077</v>
      </c>
      <c r="F159" s="2">
        <v>0.47149999999999997</v>
      </c>
      <c r="G159">
        <f t="shared" si="17"/>
        <v>0.29283053111676211</v>
      </c>
      <c r="I159">
        <f t="shared" si="18"/>
        <v>2.2077023963269689</v>
      </c>
      <c r="J159">
        <f t="shared" si="19"/>
        <v>7.5390499999999996</v>
      </c>
      <c r="K159">
        <f t="shared" si="20"/>
        <v>3.4148850916423235</v>
      </c>
      <c r="L159">
        <f t="shared" si="24"/>
        <v>0.47154676738241441</v>
      </c>
      <c r="M159">
        <f t="shared" si="21"/>
        <v>0.29283562203818375</v>
      </c>
      <c r="N159">
        <f t="shared" si="22"/>
        <v>0.50650853071848423</v>
      </c>
      <c r="O159">
        <f t="shared" si="23"/>
        <v>1</v>
      </c>
    </row>
    <row r="160" spans="1:15" ht="15.75" thickBot="1" x14ac:dyDescent="0.3">
      <c r="A160" s="2">
        <v>2.58</v>
      </c>
      <c r="B160" s="2">
        <v>0.50560000000000005</v>
      </c>
      <c r="C160" s="2">
        <v>7.5991</v>
      </c>
      <c r="D160" s="2">
        <v>3.4262999999999999</v>
      </c>
      <c r="E160" s="2">
        <v>2.2179000000000002</v>
      </c>
      <c r="F160" s="2">
        <v>0.4677</v>
      </c>
      <c r="G160">
        <f t="shared" si="17"/>
        <v>0.29184908749558031</v>
      </c>
      <c r="I160">
        <f t="shared" si="18"/>
        <v>2.2178789782932387</v>
      </c>
      <c r="J160">
        <f t="shared" si="19"/>
        <v>7.5991333333333344</v>
      </c>
      <c r="K160">
        <f t="shared" si="20"/>
        <v>3.4263065783603852</v>
      </c>
      <c r="L160">
        <f t="shared" si="24"/>
        <v>0.46771533423972228</v>
      </c>
      <c r="M160">
        <f t="shared" si="21"/>
        <v>0.2918594635739038</v>
      </c>
      <c r="N160">
        <f t="shared" si="22"/>
        <v>0.50562037173284813</v>
      </c>
      <c r="O160">
        <f t="shared" si="23"/>
        <v>1</v>
      </c>
    </row>
    <row r="161" spans="1:15" ht="15.75" thickBot="1" x14ac:dyDescent="0.3">
      <c r="A161" s="2">
        <v>2.59</v>
      </c>
      <c r="B161" s="2">
        <v>0.50470000000000004</v>
      </c>
      <c r="C161" s="2">
        <v>7.6593999999999998</v>
      </c>
      <c r="D161" s="2">
        <v>3.4377</v>
      </c>
      <c r="E161" s="2">
        <v>2.2281</v>
      </c>
      <c r="F161" s="2">
        <v>0.46389999999999998</v>
      </c>
      <c r="G161">
        <f t="shared" si="17"/>
        <v>0.29087130538533162</v>
      </c>
      <c r="I161">
        <f t="shared" si="18"/>
        <v>2.2280925683129351</v>
      </c>
      <c r="J161">
        <f t="shared" si="19"/>
        <v>7.6594499999999988</v>
      </c>
      <c r="K161">
        <f t="shared" si="20"/>
        <v>3.4376713557280856</v>
      </c>
      <c r="L161">
        <f t="shared" si="24"/>
        <v>0.46390737867441217</v>
      </c>
      <c r="M161">
        <f t="shared" si="21"/>
        <v>0.29089459012238938</v>
      </c>
      <c r="N161">
        <f t="shared" si="22"/>
        <v>0.50474124385058539</v>
      </c>
      <c r="O161">
        <f t="shared" si="23"/>
        <v>1</v>
      </c>
    </row>
    <row r="162" spans="1:15" ht="15.75" thickBot="1" x14ac:dyDescent="0.3">
      <c r="A162" s="2">
        <v>2.6</v>
      </c>
      <c r="B162" s="2">
        <v>0.50390000000000001</v>
      </c>
      <c r="C162" s="2">
        <v>7.72</v>
      </c>
      <c r="D162" s="2">
        <v>3.4489999999999998</v>
      </c>
      <c r="E162" s="2">
        <v>2.2383000000000002</v>
      </c>
      <c r="F162" s="2">
        <v>0.46010000000000001</v>
      </c>
      <c r="G162">
        <f t="shared" si="17"/>
        <v>0.28995470329343215</v>
      </c>
      <c r="I162">
        <f t="shared" si="18"/>
        <v>2.2383431952662725</v>
      </c>
      <c r="J162">
        <f t="shared" si="19"/>
        <v>7.7200000000000015</v>
      </c>
      <c r="K162">
        <f t="shared" si="20"/>
        <v>3.4489795918367343</v>
      </c>
      <c r="L162">
        <f t="shared" si="24"/>
        <v>0.46012299203489526</v>
      </c>
      <c r="M162">
        <f t="shared" si="21"/>
        <v>0.28994082840236685</v>
      </c>
      <c r="N162">
        <f t="shared" si="22"/>
        <v>0.50387102552408614</v>
      </c>
      <c r="O162">
        <f t="shared" si="23"/>
        <v>0.99999999999999978</v>
      </c>
    </row>
    <row r="163" spans="1:15" ht="15.75" thickBot="1" x14ac:dyDescent="0.3">
      <c r="A163" s="2">
        <v>2.61</v>
      </c>
      <c r="B163" s="2">
        <v>0.503</v>
      </c>
      <c r="C163" s="2">
        <v>7.7808000000000002</v>
      </c>
      <c r="D163" s="2">
        <v>3.4601999999999999</v>
      </c>
      <c r="E163" s="2">
        <v>2.2486000000000002</v>
      </c>
      <c r="F163" s="2">
        <v>0.45639999999999997</v>
      </c>
      <c r="G163">
        <f t="shared" si="17"/>
        <v>0.28899050963265455</v>
      </c>
      <c r="I163">
        <f t="shared" si="18"/>
        <v>2.2486308874812631</v>
      </c>
      <c r="J163">
        <f t="shared" si="19"/>
        <v>7.7807833333333321</v>
      </c>
      <c r="K163">
        <f t="shared" si="20"/>
        <v>3.4602314575731659</v>
      </c>
      <c r="L163">
        <f t="shared" si="24"/>
        <v>0.45636225805177266</v>
      </c>
      <c r="M163">
        <f t="shared" si="21"/>
        <v>0.28899800844575591</v>
      </c>
      <c r="N163">
        <f t="shared" si="22"/>
        <v>0.50300959725839989</v>
      </c>
      <c r="O163">
        <f t="shared" si="23"/>
        <v>1</v>
      </c>
    </row>
    <row r="164" spans="1:15" ht="15.75" thickBot="1" x14ac:dyDescent="0.3">
      <c r="A164" s="2">
        <v>2.62</v>
      </c>
      <c r="B164" s="2">
        <v>0.50219999999999998</v>
      </c>
      <c r="C164" s="2">
        <v>7.8418000000000001</v>
      </c>
      <c r="D164" s="2">
        <v>3.4714</v>
      </c>
      <c r="E164" s="2">
        <v>2.2589999999999999</v>
      </c>
      <c r="F164" s="2">
        <v>0.4526</v>
      </c>
      <c r="G164">
        <f t="shared" si="17"/>
        <v>0.28809354824644584</v>
      </c>
      <c r="I164">
        <f t="shared" si="18"/>
        <v>2.2589556727463442</v>
      </c>
      <c r="J164">
        <f t="shared" si="19"/>
        <v>7.841800000000001</v>
      </c>
      <c r="K164">
        <f t="shared" si="20"/>
        <v>3.471427126529786</v>
      </c>
      <c r="L164">
        <f t="shared" si="24"/>
        <v>0.45262525302063122</v>
      </c>
      <c r="M164">
        <f t="shared" si="21"/>
        <v>0.28806596352193931</v>
      </c>
      <c r="N164">
        <f t="shared" si="22"/>
        <v>0.50215684156909346</v>
      </c>
      <c r="O164">
        <f t="shared" si="23"/>
        <v>1.0000000000000002</v>
      </c>
    </row>
    <row r="165" spans="1:15" ht="15.75" thickBot="1" x14ac:dyDescent="0.3">
      <c r="A165" s="2">
        <v>2.63</v>
      </c>
      <c r="B165" s="2">
        <v>0.50129999999999997</v>
      </c>
      <c r="C165" s="2">
        <v>7.9029999999999996</v>
      </c>
      <c r="D165" s="2">
        <v>3.4826000000000001</v>
      </c>
      <c r="E165" s="2">
        <v>2.2692999999999999</v>
      </c>
      <c r="F165" s="2">
        <v>0.44890000000000002</v>
      </c>
      <c r="G165">
        <f t="shared" si="17"/>
        <v>0.287136176275962</v>
      </c>
      <c r="I165">
        <f t="shared" si="18"/>
        <v>2.2693175783226587</v>
      </c>
      <c r="J165">
        <f t="shared" si="19"/>
        <v>7.9030499999999995</v>
      </c>
      <c r="K165">
        <f t="shared" si="20"/>
        <v>3.482566774916295</v>
      </c>
      <c r="L165">
        <f t="shared" si="24"/>
        <v>0.44891204598254669</v>
      </c>
      <c r="M165">
        <f t="shared" si="21"/>
        <v>0.28714453006404606</v>
      </c>
      <c r="N165">
        <f t="shared" si="22"/>
        <v>0.50131264294113997</v>
      </c>
      <c r="O165">
        <f t="shared" si="23"/>
        <v>1</v>
      </c>
    </row>
    <row r="166" spans="1:15" ht="15.75" thickBot="1" x14ac:dyDescent="0.3">
      <c r="A166" s="2">
        <v>2.64</v>
      </c>
      <c r="B166" s="2">
        <v>0.50049999999999994</v>
      </c>
      <c r="C166" s="2">
        <v>7.9645000000000001</v>
      </c>
      <c r="D166" s="2">
        <v>3.4937</v>
      </c>
      <c r="E166" s="2">
        <v>2.2797000000000001</v>
      </c>
      <c r="F166" s="2">
        <v>0.44519999999999998</v>
      </c>
      <c r="G166">
        <f t="shared" si="17"/>
        <v>0.28624572185667679</v>
      </c>
      <c r="I166">
        <f t="shared" si="18"/>
        <v>2.2797166309560253</v>
      </c>
      <c r="J166">
        <f t="shared" si="19"/>
        <v>7.9645333333333346</v>
      </c>
      <c r="K166">
        <f t="shared" si="20"/>
        <v>3.493650581473065</v>
      </c>
      <c r="L166">
        <f t="shared" si="24"/>
        <v>0.44522269890223753</v>
      </c>
      <c r="M166">
        <f t="shared" si="21"/>
        <v>0.28623354759718395</v>
      </c>
      <c r="N166">
        <f t="shared" si="22"/>
        <v>0.50047688778880461</v>
      </c>
      <c r="O166">
        <f t="shared" si="23"/>
        <v>1</v>
      </c>
    </row>
    <row r="167" spans="1:15" ht="15.75" thickBot="1" x14ac:dyDescent="0.3">
      <c r="A167" s="2">
        <v>2.65</v>
      </c>
      <c r="B167" s="2">
        <v>0.49959999999999999</v>
      </c>
      <c r="C167" s="2">
        <v>8.0261999999999993</v>
      </c>
      <c r="D167" s="2">
        <v>3.5047000000000001</v>
      </c>
      <c r="E167" s="2">
        <v>2.2902</v>
      </c>
      <c r="F167" s="2">
        <v>0.44159999999999999</v>
      </c>
      <c r="G167">
        <f t="shared" si="17"/>
        <v>0.28530754772057759</v>
      </c>
      <c r="I167">
        <f t="shared" si="18"/>
        <v>2.290152856888573</v>
      </c>
      <c r="J167">
        <f t="shared" si="19"/>
        <v>8.026250000000001</v>
      </c>
      <c r="K167">
        <f t="shared" si="20"/>
        <v>3.5046787273861506</v>
      </c>
      <c r="L167">
        <f t="shared" si="24"/>
        <v>0.44155726684386298</v>
      </c>
      <c r="M167">
        <f t="shared" si="21"/>
        <v>0.28533285866856534</v>
      </c>
      <c r="N167">
        <f t="shared" si="22"/>
        <v>0.49964946441650376</v>
      </c>
      <c r="O167">
        <f t="shared" si="23"/>
        <v>1.0000000000000002</v>
      </c>
    </row>
    <row r="168" spans="1:15" ht="15.75" thickBot="1" x14ac:dyDescent="0.3">
      <c r="A168" s="2">
        <v>2.66</v>
      </c>
      <c r="B168" s="2">
        <v>0.49880000000000002</v>
      </c>
      <c r="C168" s="2">
        <v>8.0882000000000005</v>
      </c>
      <c r="D168" s="2">
        <v>3.5156999999999998</v>
      </c>
      <c r="E168" s="2">
        <v>2.3006000000000002</v>
      </c>
      <c r="F168" s="2">
        <v>0.43790000000000001</v>
      </c>
      <c r="G168">
        <f t="shared" si="17"/>
        <v>0.28442342765356421</v>
      </c>
      <c r="I168">
        <f t="shared" si="18"/>
        <v>2.3006262818700884</v>
      </c>
      <c r="J168">
        <f t="shared" si="19"/>
        <v>8.0882000000000005</v>
      </c>
      <c r="K168">
        <f t="shared" si="20"/>
        <v>3.5156513962039151</v>
      </c>
      <c r="L168">
        <f t="shared" si="24"/>
        <v>0.43791579814442122</v>
      </c>
      <c r="M168">
        <f t="shared" si="21"/>
        <v>0.28444230877946741</v>
      </c>
      <c r="N168">
        <f t="shared" si="22"/>
        <v>0.49883026298060551</v>
      </c>
      <c r="O168">
        <f t="shared" si="23"/>
        <v>1</v>
      </c>
    </row>
    <row r="169" spans="1:15" ht="15.75" thickBot="1" x14ac:dyDescent="0.3">
      <c r="A169" s="2">
        <v>2.67</v>
      </c>
      <c r="B169" s="2">
        <v>0.498</v>
      </c>
      <c r="C169" s="2">
        <v>8.1503999999999994</v>
      </c>
      <c r="D169" s="2">
        <v>3.5266000000000002</v>
      </c>
      <c r="E169" s="2">
        <v>2.3111000000000002</v>
      </c>
      <c r="F169" s="2">
        <v>0.43430000000000002</v>
      </c>
      <c r="G169">
        <f t="shared" si="17"/>
        <v>0.28354856268473788</v>
      </c>
      <c r="I169">
        <f t="shared" si="18"/>
        <v>2.3111369311690599</v>
      </c>
      <c r="J169">
        <f t="shared" si="19"/>
        <v>8.150383333333334</v>
      </c>
      <c r="K169">
        <f t="shared" si="20"/>
        <v>3.5265687737552454</v>
      </c>
      <c r="L169">
        <f t="shared" si="24"/>
        <v>0.43429833458472927</v>
      </c>
      <c r="M169">
        <f t="shared" si="21"/>
        <v>0.28356174631897396</v>
      </c>
      <c r="N169">
        <f t="shared" si="22"/>
        <v>0.49801917545214802</v>
      </c>
      <c r="O169">
        <f t="shared" si="23"/>
        <v>1</v>
      </c>
    </row>
    <row r="170" spans="1:15" ht="15.75" thickBot="1" x14ac:dyDescent="0.3">
      <c r="A170" s="2">
        <v>2.68</v>
      </c>
      <c r="B170" s="2">
        <v>0.49719999999999998</v>
      </c>
      <c r="C170" s="2">
        <v>8.2127999999999997</v>
      </c>
      <c r="D170" s="2">
        <v>3.5373999999999999</v>
      </c>
      <c r="E170" s="2">
        <v>2.3216999999999999</v>
      </c>
      <c r="F170" s="2">
        <v>0.43070000000000003</v>
      </c>
      <c r="G170">
        <f t="shared" si="17"/>
        <v>0.28268279494795945</v>
      </c>
      <c r="I170">
        <f t="shared" si="18"/>
        <v>2.3216848295834263</v>
      </c>
      <c r="J170">
        <f t="shared" si="19"/>
        <v>8.2128000000000014</v>
      </c>
      <c r="K170">
        <f t="shared" si="20"/>
        <v>3.5374310480693456</v>
      </c>
      <c r="L170">
        <f t="shared" si="24"/>
        <v>0.43070491155797525</v>
      </c>
      <c r="M170">
        <f t="shared" si="21"/>
        <v>0.28269102249944306</v>
      </c>
      <c r="N170">
        <f t="shared" si="22"/>
        <v>0.49721609558044932</v>
      </c>
      <c r="O170">
        <f t="shared" si="23"/>
        <v>0.99999999999999978</v>
      </c>
    </row>
    <row r="171" spans="1:15" ht="15.75" thickBot="1" x14ac:dyDescent="0.3">
      <c r="A171" s="2">
        <v>2.69</v>
      </c>
      <c r="B171" s="2">
        <v>0.49640000000000001</v>
      </c>
      <c r="C171" s="2">
        <v>8.2753999999999994</v>
      </c>
      <c r="D171" s="2">
        <v>3.5482</v>
      </c>
      <c r="E171" s="2">
        <v>2.3323</v>
      </c>
      <c r="F171" s="2">
        <v>0.42709999999999998</v>
      </c>
      <c r="G171">
        <f t="shared" si="17"/>
        <v>0.28181992757982943</v>
      </c>
      <c r="I171">
        <f t="shared" si="18"/>
        <v>2.3322700014510573</v>
      </c>
      <c r="J171">
        <f t="shared" si="19"/>
        <v>8.2754499999999993</v>
      </c>
      <c r="K171">
        <f t="shared" si="20"/>
        <v>3.5482384092970798</v>
      </c>
      <c r="L171">
        <f t="shared" si="24"/>
        <v>0.4271355582357993</v>
      </c>
      <c r="M171">
        <f t="shared" si="21"/>
        <v>0.2818299912936526</v>
      </c>
      <c r="N171">
        <f t="shared" si="22"/>
        <v>0.49642091885758316</v>
      </c>
      <c r="O171">
        <f t="shared" si="23"/>
        <v>0.99999999999999978</v>
      </c>
    </row>
    <row r="172" spans="1:15" ht="15.75" thickBot="1" x14ac:dyDescent="0.3">
      <c r="A172" s="2">
        <v>2.7</v>
      </c>
      <c r="B172" s="2">
        <v>0.49559999999999998</v>
      </c>
      <c r="C172" s="2">
        <v>8.3383000000000003</v>
      </c>
      <c r="D172" s="2">
        <v>3.5590000000000002</v>
      </c>
      <c r="E172" s="2">
        <v>2.3429000000000002</v>
      </c>
      <c r="F172" s="2">
        <v>0.42359999999999998</v>
      </c>
      <c r="G172">
        <f t="shared" si="17"/>
        <v>0.28095994533732138</v>
      </c>
      <c r="I172">
        <f t="shared" si="18"/>
        <v>2.3428924706599608</v>
      </c>
      <c r="J172">
        <f t="shared" si="19"/>
        <v>8.3383333333333347</v>
      </c>
      <c r="K172">
        <f t="shared" si="20"/>
        <v>3.5589910496338488</v>
      </c>
      <c r="L172">
        <f t="shared" si="24"/>
        <v>0.42359029773192036</v>
      </c>
      <c r="M172">
        <f t="shared" si="21"/>
        <v>0.28097850937357111</v>
      </c>
      <c r="N172">
        <f t="shared" si="22"/>
        <v>0.49563354248369734</v>
      </c>
      <c r="O172">
        <f t="shared" si="23"/>
        <v>1</v>
      </c>
    </row>
    <row r="173" spans="1:15" ht="15.75" thickBot="1" x14ac:dyDescent="0.3">
      <c r="A173" s="2">
        <v>2.71</v>
      </c>
      <c r="B173" s="2">
        <v>0.49490000000000001</v>
      </c>
      <c r="C173" s="2">
        <v>8.4014000000000006</v>
      </c>
      <c r="D173" s="2">
        <v>3.5697000000000001</v>
      </c>
      <c r="E173" s="2">
        <v>2.3536000000000001</v>
      </c>
      <c r="F173" s="2">
        <v>0.42009999999999997</v>
      </c>
      <c r="G173">
        <f t="shared" si="17"/>
        <v>0.28016539424170189</v>
      </c>
      <c r="I173">
        <f t="shared" si="18"/>
        <v>2.3535522606582151</v>
      </c>
      <c r="J173">
        <f t="shared" si="19"/>
        <v>8.4014500000000005</v>
      </c>
      <c r="K173">
        <f t="shared" si="20"/>
        <v>3.5696891632439791</v>
      </c>
      <c r="L173">
        <f t="shared" si="24"/>
        <v>0.42006914726327782</v>
      </c>
      <c r="M173">
        <f t="shared" si="21"/>
        <v>0.28013643605070737</v>
      </c>
      <c r="N173">
        <f t="shared" si="22"/>
        <v>0.49485386533315123</v>
      </c>
      <c r="O173">
        <f t="shared" si="23"/>
        <v>0.99999999999999978</v>
      </c>
    </row>
    <row r="174" spans="1:15" ht="15.75" thickBot="1" x14ac:dyDescent="0.3">
      <c r="A174" s="2">
        <v>2.72</v>
      </c>
      <c r="B174" s="2">
        <v>0.49409999999999998</v>
      </c>
      <c r="C174" s="2">
        <v>8.4648000000000003</v>
      </c>
      <c r="D174" s="2">
        <v>3.5802999999999998</v>
      </c>
      <c r="E174" s="2">
        <v>2.3641999999999999</v>
      </c>
      <c r="F174" s="2">
        <v>0.41660000000000003</v>
      </c>
      <c r="G174">
        <f t="shared" si="17"/>
        <v>0.27931101071452397</v>
      </c>
      <c r="I174">
        <f t="shared" si="18"/>
        <v>2.364249394463668</v>
      </c>
      <c r="J174">
        <f t="shared" si="19"/>
        <v>8.4648000000000021</v>
      </c>
      <c r="K174">
        <f t="shared" si="20"/>
        <v>3.5803329461866049</v>
      </c>
      <c r="L174">
        <f t="shared" si="24"/>
        <v>0.41657211830867513</v>
      </c>
      <c r="M174">
        <f t="shared" si="21"/>
        <v>0.27930363321799306</v>
      </c>
      <c r="N174">
        <f t="shared" si="22"/>
        <v>0.49408178792144963</v>
      </c>
      <c r="O174">
        <f t="shared" si="23"/>
        <v>1</v>
      </c>
    </row>
    <row r="175" spans="1:15" ht="15.75" thickBot="1" x14ac:dyDescent="0.3">
      <c r="A175" s="2">
        <v>2.73</v>
      </c>
      <c r="B175" s="2">
        <v>0.49330000000000002</v>
      </c>
      <c r="C175" s="2">
        <v>8.5283999999999995</v>
      </c>
      <c r="D175" s="2">
        <v>3.5909</v>
      </c>
      <c r="E175" s="2">
        <v>2.375</v>
      </c>
      <c r="F175" s="2">
        <v>0.41310000000000002</v>
      </c>
      <c r="G175">
        <f t="shared" si="17"/>
        <v>0.2784711930095784</v>
      </c>
      <c r="I175">
        <f t="shared" si="18"/>
        <v>2.3749838946733637</v>
      </c>
      <c r="J175">
        <f t="shared" si="19"/>
        <v>8.5283833333333341</v>
      </c>
      <c r="K175">
        <f t="shared" si="20"/>
        <v>3.5909225963430202</v>
      </c>
      <c r="L175">
        <f t="shared" si="24"/>
        <v>0.41309921676493733</v>
      </c>
      <c r="M175">
        <f t="shared" si="21"/>
        <v>0.27847996529315217</v>
      </c>
      <c r="N175">
        <f t="shared" si="22"/>
        <v>0.49331721237295162</v>
      </c>
      <c r="O175">
        <f t="shared" si="23"/>
        <v>1</v>
      </c>
    </row>
    <row r="176" spans="1:15" ht="15.75" thickBot="1" x14ac:dyDescent="0.3">
      <c r="A176" s="2">
        <v>2.74</v>
      </c>
      <c r="B176" s="2">
        <v>0.49259999999999998</v>
      </c>
      <c r="C176" s="2">
        <v>8.5922000000000001</v>
      </c>
      <c r="D176" s="2">
        <v>3.6015000000000001</v>
      </c>
      <c r="E176" s="2">
        <v>2.3858000000000001</v>
      </c>
      <c r="F176" s="2">
        <v>0.40970000000000001</v>
      </c>
      <c r="G176">
        <f t="shared" si="17"/>
        <v>0.27769039727408396</v>
      </c>
      <c r="I176">
        <f t="shared" si="18"/>
        <v>2.3857557834727476</v>
      </c>
      <c r="J176">
        <f t="shared" si="19"/>
        <v>8.5922000000000018</v>
      </c>
      <c r="K176">
        <f t="shared" si="20"/>
        <v>3.6014583133454861</v>
      </c>
      <c r="L176">
        <f t="shared" si="24"/>
        <v>0.40965044310056126</v>
      </c>
      <c r="M176">
        <f t="shared" si="21"/>
        <v>0.27766529916351429</v>
      </c>
      <c r="N176">
        <f t="shared" si="22"/>
        <v>0.49256004238933249</v>
      </c>
      <c r="O176">
        <f t="shared" si="23"/>
        <v>0.99999999999999978</v>
      </c>
    </row>
    <row r="177" spans="1:15" ht="15.75" thickBot="1" x14ac:dyDescent="0.3">
      <c r="A177" s="2">
        <v>2.75</v>
      </c>
      <c r="B177" s="2">
        <v>0.49180000000000001</v>
      </c>
      <c r="C177" s="2">
        <v>8.6562000000000001</v>
      </c>
      <c r="D177" s="2">
        <v>3.6118999999999999</v>
      </c>
      <c r="E177" s="2">
        <v>2.3965999999999998</v>
      </c>
      <c r="F177" s="2">
        <v>0.40620000000000001</v>
      </c>
      <c r="G177">
        <f t="shared" si="17"/>
        <v>0.27685578843139069</v>
      </c>
      <c r="I177">
        <f t="shared" si="18"/>
        <v>2.3965650826446283</v>
      </c>
      <c r="J177">
        <f t="shared" si="19"/>
        <v>8.65625</v>
      </c>
      <c r="K177">
        <f t="shared" si="20"/>
        <v>3.611940298507462</v>
      </c>
      <c r="L177">
        <f t="shared" si="24"/>
        <v>0.40622579250686697</v>
      </c>
      <c r="M177">
        <f t="shared" si="21"/>
        <v>0.27685950413223143</v>
      </c>
      <c r="N177">
        <f t="shared" si="22"/>
        <v>0.49181018321877962</v>
      </c>
      <c r="O177">
        <f t="shared" si="23"/>
        <v>1</v>
      </c>
    </row>
    <row r="178" spans="1:15" ht="15.75" thickBot="1" x14ac:dyDescent="0.3">
      <c r="A178" s="2">
        <v>2.76</v>
      </c>
      <c r="B178" s="2">
        <v>0.49109999999999998</v>
      </c>
      <c r="C178" s="2">
        <v>8.7204999999999995</v>
      </c>
      <c r="D178" s="2">
        <v>3.6223999999999998</v>
      </c>
      <c r="E178" s="2">
        <v>2.4074</v>
      </c>
      <c r="F178" s="2">
        <v>0.40279999999999999</v>
      </c>
      <c r="G178">
        <f t="shared" si="17"/>
        <v>0.27608002153648842</v>
      </c>
      <c r="I178">
        <f t="shared" si="18"/>
        <v>2.4074118135779123</v>
      </c>
      <c r="J178">
        <f t="shared" si="19"/>
        <v>8.7205333333333321</v>
      </c>
      <c r="K178">
        <f t="shared" si="20"/>
        <v>3.6223687547552621</v>
      </c>
      <c r="L178">
        <f t="shared" si="24"/>
        <v>0.40282525504664307</v>
      </c>
      <c r="M178">
        <f t="shared" si="21"/>
        <v>0.27606245186585449</v>
      </c>
      <c r="N178">
        <f t="shared" si="22"/>
        <v>0.49106754162590027</v>
      </c>
      <c r="O178">
        <f t="shared" si="23"/>
        <v>0.99999999999999978</v>
      </c>
    </row>
    <row r="179" spans="1:15" ht="15.75" thickBot="1" x14ac:dyDescent="0.3">
      <c r="A179" s="2">
        <v>2.77</v>
      </c>
      <c r="B179" s="2">
        <v>0.49030000000000001</v>
      </c>
      <c r="C179" s="2">
        <v>8.7850000000000001</v>
      </c>
      <c r="D179" s="2">
        <v>3.6326999999999998</v>
      </c>
      <c r="E179" s="2">
        <v>2.4182999999999999</v>
      </c>
      <c r="F179" s="2">
        <v>0.39939999999999998</v>
      </c>
      <c r="G179">
        <f t="shared" si="17"/>
        <v>0.27525626471805409</v>
      </c>
      <c r="I179">
        <f t="shared" si="18"/>
        <v>2.418295997276128</v>
      </c>
      <c r="J179">
        <f t="shared" si="19"/>
        <v>8.7850500000000018</v>
      </c>
      <c r="K179">
        <f t="shared" si="20"/>
        <v>3.6327438865610873</v>
      </c>
      <c r="L179">
        <f t="shared" si="24"/>
        <v>0.39944881580029029</v>
      </c>
      <c r="M179">
        <f t="shared" si="21"/>
        <v>0.27527401634323401</v>
      </c>
      <c r="N179">
        <f t="shared" si="22"/>
        <v>0.49033202586232488</v>
      </c>
      <c r="O179">
        <f t="shared" si="23"/>
        <v>1.0000000000000002</v>
      </c>
    </row>
    <row r="180" spans="1:15" ht="15.75" thickBot="1" x14ac:dyDescent="0.3">
      <c r="A180" s="2">
        <v>2.78</v>
      </c>
      <c r="B180" s="2">
        <v>0.48959999999999998</v>
      </c>
      <c r="C180" s="2">
        <v>8.8498000000000001</v>
      </c>
      <c r="D180" s="2">
        <v>3.6431</v>
      </c>
      <c r="E180" s="2">
        <v>2.4291999999999998</v>
      </c>
      <c r="F180" s="2">
        <v>0.39610000000000001</v>
      </c>
      <c r="G180">
        <f t="shared" si="17"/>
        <v>0.27449108852044518</v>
      </c>
      <c r="I180">
        <f t="shared" si="18"/>
        <v>2.4292176543657158</v>
      </c>
      <c r="J180">
        <f t="shared" si="19"/>
        <v>8.8497999999999983</v>
      </c>
      <c r="K180">
        <f t="shared" si="20"/>
        <v>3.6430658998774388</v>
      </c>
      <c r="L180">
        <f t="shared" si="24"/>
        <v>0.39609645500947616</v>
      </c>
      <c r="M180">
        <f t="shared" si="21"/>
        <v>0.27449407380570368</v>
      </c>
      <c r="N180">
        <f t="shared" si="22"/>
        <v>0.48960354563798447</v>
      </c>
      <c r="O180">
        <f t="shared" si="23"/>
        <v>1</v>
      </c>
    </row>
    <row r="181" spans="1:15" ht="15.75" thickBot="1" x14ac:dyDescent="0.3">
      <c r="A181" s="2">
        <v>2.79</v>
      </c>
      <c r="B181" s="2">
        <v>0.4889</v>
      </c>
      <c r="C181" s="2">
        <v>8.9147999999999996</v>
      </c>
      <c r="D181" s="2">
        <v>3.6533000000000002</v>
      </c>
      <c r="E181" s="2">
        <v>2.4401999999999999</v>
      </c>
      <c r="F181" s="2">
        <v>0.39279999999999998</v>
      </c>
      <c r="G181">
        <f t="shared" si="17"/>
        <v>0.27373387501222707</v>
      </c>
      <c r="I181">
        <f t="shared" si="18"/>
        <v>2.4401768051041373</v>
      </c>
      <c r="J181">
        <f t="shared" si="19"/>
        <v>8.9147833333333342</v>
      </c>
      <c r="K181">
        <f t="shared" si="20"/>
        <v>3.6533350020728874</v>
      </c>
      <c r="L181">
        <f t="shared" si="24"/>
        <v>0.39276814821828998</v>
      </c>
      <c r="M181">
        <f t="shared" si="21"/>
        <v>0.27372250270851267</v>
      </c>
      <c r="N181">
        <f t="shared" si="22"/>
        <v>0.48888201209304571</v>
      </c>
      <c r="O181">
        <f t="shared" si="23"/>
        <v>1.0000000000000002</v>
      </c>
    </row>
    <row r="182" spans="1:15" ht="15.75" thickBot="1" x14ac:dyDescent="0.3">
      <c r="A182" s="2">
        <v>2.8</v>
      </c>
      <c r="B182" s="2">
        <v>0.48820000000000002</v>
      </c>
      <c r="C182" s="2">
        <v>8.98</v>
      </c>
      <c r="D182" s="2">
        <v>3.6636000000000002</v>
      </c>
      <c r="E182" s="2">
        <v>2.4512</v>
      </c>
      <c r="F182" s="2">
        <v>0.38950000000000001</v>
      </c>
      <c r="G182">
        <f t="shared" si="17"/>
        <v>0.27297892408740715</v>
      </c>
      <c r="I182">
        <f t="shared" si="18"/>
        <v>2.4511734693877547</v>
      </c>
      <c r="J182">
        <f t="shared" si="19"/>
        <v>8.9799999999999986</v>
      </c>
      <c r="K182">
        <f t="shared" si="20"/>
        <v>3.6635514018691584</v>
      </c>
      <c r="L182">
        <f t="shared" si="24"/>
        <v>0.38946386641192138</v>
      </c>
      <c r="M182">
        <f t="shared" si="21"/>
        <v>0.27295918367346939</v>
      </c>
      <c r="N182">
        <f t="shared" si="22"/>
        <v>0.48816733777048654</v>
      </c>
      <c r="O182">
        <f t="shared" si="23"/>
        <v>0.99999999999999978</v>
      </c>
    </row>
    <row r="183" spans="1:15" ht="15.75" thickBot="1" x14ac:dyDescent="0.3">
      <c r="A183" s="2">
        <v>2.81</v>
      </c>
      <c r="B183" s="2">
        <v>0.48749999999999999</v>
      </c>
      <c r="C183" s="2">
        <v>9.0454000000000008</v>
      </c>
      <c r="D183" s="2">
        <v>3.6737000000000002</v>
      </c>
      <c r="E183" s="2">
        <v>2.4622000000000002</v>
      </c>
      <c r="F183" s="2">
        <v>0.38619999999999999</v>
      </c>
      <c r="G183">
        <f t="shared" si="17"/>
        <v>0.27222622677814207</v>
      </c>
      <c r="I183">
        <f t="shared" si="18"/>
        <v>2.4622076667595398</v>
      </c>
      <c r="J183">
        <f t="shared" si="19"/>
        <v>9.0454500000000007</v>
      </c>
      <c r="K183">
        <f t="shared" si="20"/>
        <v>3.6737153092795491</v>
      </c>
      <c r="L183">
        <f t="shared" si="24"/>
        <v>0.38618357615286353</v>
      </c>
      <c r="M183">
        <f t="shared" si="21"/>
        <v>0.27220399944276291</v>
      </c>
      <c r="N183">
        <f t="shared" si="22"/>
        <v>0.48745943658929297</v>
      </c>
      <c r="O183">
        <f t="shared" si="23"/>
        <v>1</v>
      </c>
    </row>
    <row r="184" spans="1:15" ht="15.75" thickBot="1" x14ac:dyDescent="0.3">
      <c r="A184" s="2">
        <v>2.82</v>
      </c>
      <c r="B184" s="2">
        <v>0.48680000000000001</v>
      </c>
      <c r="C184" s="2">
        <v>9.1111000000000004</v>
      </c>
      <c r="D184" s="2">
        <v>3.6838000000000002</v>
      </c>
      <c r="E184" s="2">
        <v>2.4733000000000001</v>
      </c>
      <c r="F184" s="2">
        <v>0.38290000000000002</v>
      </c>
      <c r="G184">
        <f t="shared" si="17"/>
        <v>0.27148126238317022</v>
      </c>
      <c r="I184">
        <f t="shared" si="18"/>
        <v>2.4732794164165672</v>
      </c>
      <c r="J184">
        <f t="shared" si="19"/>
        <v>9.1111333333333331</v>
      </c>
      <c r="K184">
        <f t="shared" si="20"/>
        <v>3.6838269355486237</v>
      </c>
      <c r="L184">
        <f t="shared" si="24"/>
        <v>0.38292723971465437</v>
      </c>
      <c r="M184">
        <f t="shared" si="21"/>
        <v>0.27145683483392857</v>
      </c>
      <c r="N184">
        <f t="shared" si="22"/>
        <v>0.48675822381826395</v>
      </c>
      <c r="O184">
        <f t="shared" si="23"/>
        <v>1</v>
      </c>
    </row>
    <row r="185" spans="1:15" ht="15.75" thickBot="1" x14ac:dyDescent="0.3">
      <c r="A185" s="2">
        <v>2.83</v>
      </c>
      <c r="B185" s="2">
        <v>0.48609999999999998</v>
      </c>
      <c r="C185" s="2">
        <v>9.1769999999999996</v>
      </c>
      <c r="D185" s="2">
        <v>3.6939000000000002</v>
      </c>
      <c r="E185" s="2">
        <v>2.4843999999999999</v>
      </c>
      <c r="F185" s="2">
        <v>0.37969999999999998</v>
      </c>
      <c r="G185">
        <f t="shared" si="17"/>
        <v>0.2707384547531872</v>
      </c>
      <c r="I185">
        <f t="shared" si="18"/>
        <v>2.4843887372173459</v>
      </c>
      <c r="J185">
        <f t="shared" si="19"/>
        <v>9.1770500000000013</v>
      </c>
      <c r="K185">
        <f t="shared" si="20"/>
        <v>3.6938864930931898</v>
      </c>
      <c r="L185">
        <f t="shared" si="24"/>
        <v>0.37969481521316656</v>
      </c>
      <c r="M185">
        <f t="shared" si="21"/>
        <v>0.27071757669592578</v>
      </c>
      <c r="N185">
        <f t="shared" si="22"/>
        <v>0.48606361605040527</v>
      </c>
      <c r="O185">
        <f t="shared" si="23"/>
        <v>0.99999999999999978</v>
      </c>
    </row>
    <row r="186" spans="1:15" ht="15.75" thickBot="1" x14ac:dyDescent="0.3">
      <c r="A186" s="2">
        <v>2.84</v>
      </c>
      <c r="B186" s="2">
        <v>0.4854</v>
      </c>
      <c r="C186" s="2">
        <v>9.2431999999999999</v>
      </c>
      <c r="D186" s="2">
        <v>3.7039</v>
      </c>
      <c r="E186" s="2">
        <v>2.4954999999999998</v>
      </c>
      <c r="F186" s="2">
        <v>0.3765</v>
      </c>
      <c r="G186">
        <f t="shared" si="17"/>
        <v>0.26999779602188473</v>
      </c>
      <c r="I186">
        <f t="shared" si="18"/>
        <v>2.4955356476889508</v>
      </c>
      <c r="J186">
        <f t="shared" si="19"/>
        <v>9.2431999999999999</v>
      </c>
      <c r="K186">
        <f t="shared" si="20"/>
        <v>3.7038941954445259</v>
      </c>
      <c r="L186">
        <f t="shared" si="24"/>
        <v>0.37648625673546243</v>
      </c>
      <c r="M186">
        <f t="shared" si="21"/>
        <v>0.2699861138662964</v>
      </c>
      <c r="N186">
        <f t="shared" si="22"/>
        <v>0.48537553117789961</v>
      </c>
      <c r="O186">
        <f t="shared" si="23"/>
        <v>0.99999999999999978</v>
      </c>
    </row>
    <row r="187" spans="1:15" ht="15.75" thickBot="1" x14ac:dyDescent="0.3">
      <c r="A187" s="2">
        <v>2.85</v>
      </c>
      <c r="B187" s="2">
        <v>0.48470000000000002</v>
      </c>
      <c r="C187" s="2">
        <v>9.3095999999999997</v>
      </c>
      <c r="D187" s="2">
        <v>3.7139000000000002</v>
      </c>
      <c r="E187" s="2">
        <v>2.5066999999999999</v>
      </c>
      <c r="F187" s="2">
        <v>0.37330000000000002</v>
      </c>
      <c r="G187">
        <f t="shared" si="17"/>
        <v>0.26926464923367005</v>
      </c>
      <c r="I187">
        <f t="shared" si="18"/>
        <v>2.5067201660339937</v>
      </c>
      <c r="J187">
        <f t="shared" si="19"/>
        <v>9.3095833333333342</v>
      </c>
      <c r="K187">
        <f t="shared" si="20"/>
        <v>3.7138502571918455</v>
      </c>
      <c r="L187">
        <f t="shared" si="24"/>
        <v>0.37330151446622828</v>
      </c>
      <c r="M187">
        <f t="shared" si="21"/>
        <v>0.26926233712937314</v>
      </c>
      <c r="N187">
        <f t="shared" si="22"/>
        <v>0.48469388836763477</v>
      </c>
      <c r="O187">
        <f t="shared" si="23"/>
        <v>1</v>
      </c>
    </row>
    <row r="188" spans="1:15" ht="15.75" thickBot="1" x14ac:dyDescent="0.3">
      <c r="A188" s="2">
        <v>2.86</v>
      </c>
      <c r="B188" s="2">
        <v>0.48399999999999999</v>
      </c>
      <c r="C188" s="2">
        <v>9.3762000000000008</v>
      </c>
      <c r="D188" s="2">
        <v>3.7238000000000002</v>
      </c>
      <c r="E188" s="2">
        <v>2.5179</v>
      </c>
      <c r="F188" s="2">
        <v>0.37009999999999998</v>
      </c>
      <c r="G188">
        <f t="shared" si="17"/>
        <v>0.26853355877682983</v>
      </c>
      <c r="I188">
        <f t="shared" si="18"/>
        <v>2.517942310137415</v>
      </c>
      <c r="J188">
        <f t="shared" si="19"/>
        <v>9.376199999999999</v>
      </c>
      <c r="K188">
        <f t="shared" si="20"/>
        <v>3.7237548939269778</v>
      </c>
      <c r="L188">
        <f t="shared" si="24"/>
        <v>0.37014053481180398</v>
      </c>
      <c r="M188">
        <f t="shared" si="21"/>
        <v>0.26854613917550985</v>
      </c>
      <c r="N188">
        <f t="shared" si="22"/>
        <v>0.48401860803727931</v>
      </c>
      <c r="O188">
        <f t="shared" si="23"/>
        <v>1.0000000000000002</v>
      </c>
    </row>
    <row r="189" spans="1:15" ht="15.75" thickBot="1" x14ac:dyDescent="0.3">
      <c r="A189" s="2">
        <v>2.87</v>
      </c>
      <c r="B189" s="2">
        <v>0.48330000000000001</v>
      </c>
      <c r="C189" s="2">
        <v>9.4429999999999996</v>
      </c>
      <c r="D189" s="2">
        <v>3.7336</v>
      </c>
      <c r="E189" s="2">
        <v>2.5291999999999999</v>
      </c>
      <c r="F189" s="2">
        <v>0.36699999999999999</v>
      </c>
      <c r="G189">
        <f t="shared" si="17"/>
        <v>0.26780981221739514</v>
      </c>
      <c r="I189">
        <f t="shared" si="18"/>
        <v>2.5292020975731164</v>
      </c>
      <c r="J189">
        <f t="shared" si="19"/>
        <v>9.4430500000000013</v>
      </c>
      <c r="K189">
        <f t="shared" si="20"/>
        <v>3.733608322190241</v>
      </c>
      <c r="L189">
        <f t="shared" si="24"/>
        <v>0.3670032605218212</v>
      </c>
      <c r="M189">
        <f t="shared" si="21"/>
        <v>0.26783741456130339</v>
      </c>
      <c r="N189">
        <f t="shared" si="22"/>
        <v>0.48334961183188752</v>
      </c>
      <c r="O189">
        <f t="shared" si="23"/>
        <v>1</v>
      </c>
    </row>
    <row r="190" spans="1:15" ht="15.75" thickBot="1" x14ac:dyDescent="0.3">
      <c r="A190" s="2">
        <v>2.88</v>
      </c>
      <c r="B190" s="2">
        <v>0.48270000000000002</v>
      </c>
      <c r="C190" s="2">
        <v>9.5100999999999996</v>
      </c>
      <c r="D190" s="2">
        <v>3.7433999999999998</v>
      </c>
      <c r="E190" s="2">
        <v>2.5405000000000002</v>
      </c>
      <c r="F190" s="2">
        <v>0.3639</v>
      </c>
      <c r="G190">
        <f t="shared" si="17"/>
        <v>0.26714337640258384</v>
      </c>
      <c r="I190">
        <f t="shared" si="18"/>
        <v>2.5404995456104253</v>
      </c>
      <c r="J190">
        <f t="shared" si="19"/>
        <v>9.510133333333334</v>
      </c>
      <c r="K190">
        <f t="shared" si="20"/>
        <v>3.743410759417499</v>
      </c>
      <c r="L190">
        <f t="shared" si="24"/>
        <v>0.36388963080847908</v>
      </c>
      <c r="M190">
        <f t="shared" si="21"/>
        <v>0.26713605967078191</v>
      </c>
      <c r="N190">
        <f t="shared" si="22"/>
        <v>0.48268682260102297</v>
      </c>
      <c r="O190">
        <f t="shared" si="23"/>
        <v>1.0000000000000002</v>
      </c>
    </row>
    <row r="191" spans="1:15" ht="15.75" thickBot="1" x14ac:dyDescent="0.3">
      <c r="A191" s="2">
        <v>2.89</v>
      </c>
      <c r="B191" s="2">
        <v>0.48199999999999998</v>
      </c>
      <c r="C191" s="2">
        <v>9.5774000000000008</v>
      </c>
      <c r="D191" s="2">
        <v>3.7532000000000001</v>
      </c>
      <c r="E191" s="2">
        <v>2.5518000000000001</v>
      </c>
      <c r="F191" s="2">
        <v>0.36080000000000001</v>
      </c>
      <c r="G191">
        <f t="shared" si="17"/>
        <v>0.26642348939371308</v>
      </c>
      <c r="I191">
        <f t="shared" si="18"/>
        <v>2.5518346712204121</v>
      </c>
      <c r="J191">
        <f t="shared" si="19"/>
        <v>9.5774500000000007</v>
      </c>
      <c r="K191">
        <f t="shared" si="20"/>
        <v>3.753162423888377</v>
      </c>
      <c r="L191">
        <f t="shared" si="24"/>
        <v>0.36079958146346297</v>
      </c>
      <c r="M191">
        <f t="shared" si="21"/>
        <v>0.26644197267753023</v>
      </c>
      <c r="N191">
        <f t="shared" si="22"/>
        <v>0.48203016437638579</v>
      </c>
      <c r="O191">
        <f t="shared" si="23"/>
        <v>1.0000000000000002</v>
      </c>
    </row>
    <row r="192" spans="1:15" ht="15.75" thickBot="1" x14ac:dyDescent="0.3">
      <c r="A192" s="2">
        <v>2.9</v>
      </c>
      <c r="B192" s="2">
        <v>0.48139999999999999</v>
      </c>
      <c r="C192" s="2">
        <v>9.6449999999999996</v>
      </c>
      <c r="D192" s="2">
        <v>3.7629000000000001</v>
      </c>
      <c r="E192" s="2">
        <v>2.5632000000000001</v>
      </c>
      <c r="F192" s="2">
        <v>0.35770000000000002</v>
      </c>
      <c r="G192">
        <f t="shared" si="17"/>
        <v>0.26576594815739657</v>
      </c>
      <c r="I192">
        <f t="shared" si="18"/>
        <v>2.5632074910820455</v>
      </c>
      <c r="J192">
        <f t="shared" si="19"/>
        <v>9.6449999999999996</v>
      </c>
      <c r="K192">
        <f t="shared" si="20"/>
        <v>3.7628635346756147</v>
      </c>
      <c r="L192">
        <f t="shared" si="24"/>
        <v>0.35773304497254521</v>
      </c>
      <c r="M192">
        <f t="shared" si="21"/>
        <v>0.26575505350772893</v>
      </c>
      <c r="N192">
        <f t="shared" si="22"/>
        <v>0.48137956234993146</v>
      </c>
      <c r="O192">
        <f t="shared" si="23"/>
        <v>1</v>
      </c>
    </row>
    <row r="193" spans="1:15" ht="15.75" thickBot="1" x14ac:dyDescent="0.3">
      <c r="A193" s="2">
        <v>2.91</v>
      </c>
      <c r="B193" s="2">
        <v>0.48070000000000002</v>
      </c>
      <c r="C193" s="2">
        <v>9.7127999999999997</v>
      </c>
      <c r="D193" s="2">
        <v>3.7725</v>
      </c>
      <c r="E193" s="2">
        <v>2.5746000000000002</v>
      </c>
      <c r="F193" s="2">
        <v>0.35470000000000002</v>
      </c>
      <c r="G193">
        <f t="shared" si="17"/>
        <v>0.26505500880436206</v>
      </c>
      <c r="I193">
        <f t="shared" si="18"/>
        <v>2.5746180215882095</v>
      </c>
      <c r="J193">
        <f t="shared" si="19"/>
        <v>9.712783333333336</v>
      </c>
      <c r="K193">
        <f t="shared" si="20"/>
        <v>3.7725143115955482</v>
      </c>
      <c r="L193">
        <f t="shared" si="24"/>
        <v>0.35468995062786191</v>
      </c>
      <c r="M193">
        <f t="shared" si="21"/>
        <v>0.26507520380408045</v>
      </c>
      <c r="N193">
        <f t="shared" si="22"/>
        <v>0.48073494285246776</v>
      </c>
      <c r="O193">
        <f t="shared" si="23"/>
        <v>1.0000000000000002</v>
      </c>
    </row>
    <row r="194" spans="1:15" ht="15.75" thickBot="1" x14ac:dyDescent="0.3">
      <c r="A194" s="2">
        <v>2.92</v>
      </c>
      <c r="B194" s="2">
        <v>0.48010000000000003</v>
      </c>
      <c r="C194" s="2">
        <v>9.7807999999999993</v>
      </c>
      <c r="D194" s="2">
        <v>3.7820999999999998</v>
      </c>
      <c r="E194" s="2">
        <v>2.5861000000000001</v>
      </c>
      <c r="F194" s="2">
        <v>0.35170000000000001</v>
      </c>
      <c r="G194">
        <f t="shared" si="17"/>
        <v>0.26440612515085105</v>
      </c>
      <c r="I194">
        <f t="shared" si="18"/>
        <v>2.5860662788515669</v>
      </c>
      <c r="J194">
        <f t="shared" si="19"/>
        <v>9.7807999999999993</v>
      </c>
      <c r="K194">
        <f t="shared" si="20"/>
        <v>3.7821149751596872</v>
      </c>
      <c r="L194">
        <f t="shared" si="24"/>
        <v>0.35167022463792236</v>
      </c>
      <c r="M194">
        <f t="shared" si="21"/>
        <v>0.26440232689059867</v>
      </c>
      <c r="N194">
        <f t="shared" si="22"/>
        <v>0.4800962333327195</v>
      </c>
      <c r="O194">
        <f t="shared" si="23"/>
        <v>1</v>
      </c>
    </row>
    <row r="195" spans="1:15" ht="15.75" thickBot="1" x14ac:dyDescent="0.3">
      <c r="A195" s="2">
        <v>2.93</v>
      </c>
      <c r="B195" s="2">
        <v>0.47949999999999998</v>
      </c>
      <c r="C195" s="2">
        <v>9.8490000000000002</v>
      </c>
      <c r="D195" s="2">
        <v>3.7917000000000001</v>
      </c>
      <c r="E195" s="2">
        <v>2.5975999999999999</v>
      </c>
      <c r="F195" s="2">
        <v>0.34870000000000001</v>
      </c>
      <c r="G195">
        <f t="shared" si="17"/>
        <v>0.26375890366650701</v>
      </c>
      <c r="I195">
        <f t="shared" si="18"/>
        <v>2.5975522787102943</v>
      </c>
      <c r="J195">
        <f t="shared" si="19"/>
        <v>9.8490500000000019</v>
      </c>
      <c r="K195">
        <f t="shared" si="20"/>
        <v>3.7916657465273942</v>
      </c>
      <c r="L195">
        <f t="shared" si="24"/>
        <v>0.34867379023534123</v>
      </c>
      <c r="M195">
        <f t="shared" si="21"/>
        <v>0.26373632773823807</v>
      </c>
      <c r="N195">
        <f t="shared" si="22"/>
        <v>0.47946336233684583</v>
      </c>
      <c r="O195">
        <f t="shared" si="23"/>
        <v>1.0000000000000002</v>
      </c>
    </row>
    <row r="196" spans="1:15" ht="15.75" thickBot="1" x14ac:dyDescent="0.3">
      <c r="A196" s="2">
        <v>2.94</v>
      </c>
      <c r="B196" s="2">
        <v>0.4788</v>
      </c>
      <c r="C196" s="2">
        <v>9.9175000000000004</v>
      </c>
      <c r="D196" s="2">
        <v>3.8012000000000001</v>
      </c>
      <c r="E196" s="2">
        <v>2.6091000000000002</v>
      </c>
      <c r="F196" s="2">
        <v>0.34570000000000001</v>
      </c>
      <c r="G196">
        <f t="shared" ref="G196:G259" si="25">(B196/A196)*SQRT(E196)</f>
        <v>0.26305839966184896</v>
      </c>
      <c r="I196">
        <f t="shared" ref="I196:I259" si="26">(2+0.4*A196^2)*(2.8*A196^2-0.4)/(A196^2*2.4^2)</f>
        <v>2.6090760367336654</v>
      </c>
      <c r="J196">
        <f t="shared" ref="J196:J259" si="27">(1/2.4)*(2.8*A196^2-0.4)</f>
        <v>9.9175333333333331</v>
      </c>
      <c r="K196">
        <f t="shared" ref="K196:K259" si="28">(2.4*A196^2)/(2+0.4*A196^2)</f>
        <v>3.8011668474596143</v>
      </c>
      <c r="L196">
        <f t="shared" si="24"/>
        <v>0.34570056778233998</v>
      </c>
      <c r="M196">
        <f t="shared" ref="M196:M259" si="29">SQRT(I196)*N196/A196</f>
        <v>0.26307711293134034</v>
      </c>
      <c r="N196">
        <f t="shared" ref="N196:N259" si="30">SQRT((0.4*A196^2+2)/(2.8*A196^2-0.4))</f>
        <v>0.47883625948840347</v>
      </c>
      <c r="O196">
        <f t="shared" ref="O196:O259" si="31">I196*(1+0.2*N196^2)/(1+0.2*A196^2)</f>
        <v>1</v>
      </c>
    </row>
    <row r="197" spans="1:15" ht="15.75" thickBot="1" x14ac:dyDescent="0.3">
      <c r="A197" s="2">
        <v>2.95</v>
      </c>
      <c r="B197" s="2">
        <v>0.47820000000000001</v>
      </c>
      <c r="C197" s="2">
        <v>9.9862000000000002</v>
      </c>
      <c r="D197" s="2">
        <v>3.8106</v>
      </c>
      <c r="E197" s="2">
        <v>2.6206</v>
      </c>
      <c r="F197" s="2">
        <v>0.34279999999999999</v>
      </c>
      <c r="G197">
        <f t="shared" si="25"/>
        <v>0.2624145576202277</v>
      </c>
      <c r="I197">
        <f t="shared" si="26"/>
        <v>2.6206375682275209</v>
      </c>
      <c r="J197">
        <f t="shared" si="27"/>
        <v>9.9862500000000018</v>
      </c>
      <c r="K197">
        <f t="shared" si="28"/>
        <v>3.8106185002736725</v>
      </c>
      <c r="L197">
        <f t="shared" si="24"/>
        <v>0.34275047487402682</v>
      </c>
      <c r="M197">
        <f t="shared" si="29"/>
        <v>0.262424590634875</v>
      </c>
      <c r="N197">
        <f t="shared" si="30"/>
        <v>0.47821485546873971</v>
      </c>
      <c r="O197">
        <f t="shared" si="31"/>
        <v>1</v>
      </c>
    </row>
    <row r="198" spans="1:15" ht="15.75" thickBot="1" x14ac:dyDescent="0.3">
      <c r="A198" s="2">
        <v>2.96</v>
      </c>
      <c r="B198" s="2">
        <v>0.47760000000000002</v>
      </c>
      <c r="C198" s="2">
        <v>10.055199999999999</v>
      </c>
      <c r="D198" s="2">
        <v>3.82</v>
      </c>
      <c r="E198" s="2">
        <v>2.6322000000000001</v>
      </c>
      <c r="F198" s="2">
        <v>0.33979999999999999</v>
      </c>
      <c r="G198">
        <f t="shared" si="25"/>
        <v>0.26177733943549891</v>
      </c>
      <c r="I198">
        <f t="shared" si="26"/>
        <v>2.632236888239591</v>
      </c>
      <c r="J198">
        <f t="shared" si="27"/>
        <v>10.055199999999999</v>
      </c>
      <c r="K198">
        <f t="shared" si="28"/>
        <v>3.8200209277990926</v>
      </c>
      <c r="L198">
        <f t="shared" si="24"/>
        <v>0.33982342643949565</v>
      </c>
      <c r="M198">
        <f t="shared" si="29"/>
        <v>0.26177867056245435</v>
      </c>
      <c r="N198">
        <f t="shared" si="30"/>
        <v>0.47759908199780826</v>
      </c>
      <c r="O198">
        <f t="shared" si="31"/>
        <v>1</v>
      </c>
    </row>
    <row r="199" spans="1:15" ht="15.75" thickBot="1" x14ac:dyDescent="0.3">
      <c r="A199" s="2">
        <v>2.97</v>
      </c>
      <c r="B199" s="2">
        <v>0.47699999999999998</v>
      </c>
      <c r="C199" s="2">
        <v>10.1244</v>
      </c>
      <c r="D199" s="2">
        <v>3.8294000000000001</v>
      </c>
      <c r="E199" s="2">
        <v>2.6438999999999999</v>
      </c>
      <c r="F199" s="2">
        <v>0.33689999999999998</v>
      </c>
      <c r="G199">
        <f t="shared" si="25"/>
        <v>0.26114663982734476</v>
      </c>
      <c r="I199">
        <f t="shared" si="26"/>
        <v>2.6438740115647059</v>
      </c>
      <c r="J199">
        <f t="shared" si="27"/>
        <v>10.124383333333336</v>
      </c>
      <c r="K199">
        <f t="shared" si="28"/>
        <v>3.8293743533344426</v>
      </c>
      <c r="L199">
        <f t="shared" si="24"/>
        <v>0.33691933484074965</v>
      </c>
      <c r="M199">
        <f t="shared" si="29"/>
        <v>0.26113926394510006</v>
      </c>
      <c r="N199">
        <f t="shared" si="30"/>
        <v>0.47698887181539501</v>
      </c>
      <c r="O199">
        <f t="shared" si="31"/>
        <v>0.99999999999999989</v>
      </c>
    </row>
    <row r="200" spans="1:15" ht="15.75" thickBot="1" x14ac:dyDescent="0.3">
      <c r="A200" s="2">
        <v>2.98</v>
      </c>
      <c r="B200" s="2">
        <v>0.47639999999999999</v>
      </c>
      <c r="C200" s="2">
        <v>10.1938</v>
      </c>
      <c r="D200" s="2">
        <v>3.8386999999999998</v>
      </c>
      <c r="E200" s="2">
        <v>2.6555</v>
      </c>
      <c r="F200" s="2">
        <v>0.33400000000000002</v>
      </c>
      <c r="G200">
        <f t="shared" si="25"/>
        <v>0.26051254499491044</v>
      </c>
      <c r="I200">
        <f t="shared" si="26"/>
        <v>2.6555489527498763</v>
      </c>
      <c r="J200">
        <f t="shared" si="27"/>
        <v>10.1938</v>
      </c>
      <c r="K200">
        <f t="shared" si="28"/>
        <v>3.8386790006051696</v>
      </c>
      <c r="L200">
        <f t="shared" si="24"/>
        <v>0.33403810996949262</v>
      </c>
      <c r="M200">
        <f t="shared" si="29"/>
        <v>0.26050628350074323</v>
      </c>
      <c r="N200">
        <f t="shared" si="30"/>
        <v>0.47638415866274481</v>
      </c>
      <c r="O200">
        <f t="shared" si="31"/>
        <v>1</v>
      </c>
    </row>
    <row r="201" spans="1:15" ht="15.75" thickBot="1" x14ac:dyDescent="0.3">
      <c r="A201" s="2">
        <v>2.99</v>
      </c>
      <c r="B201" s="2">
        <v>0.4758</v>
      </c>
      <c r="C201" s="2">
        <v>10.263400000000001</v>
      </c>
      <c r="D201" s="2">
        <v>3.8479000000000001</v>
      </c>
      <c r="E201" s="2">
        <v>2.6673</v>
      </c>
      <c r="F201" s="2">
        <v>0.33119999999999999</v>
      </c>
      <c r="G201">
        <f t="shared" si="25"/>
        <v>0.25988976825687554</v>
      </c>
      <c r="I201">
        <f t="shared" si="26"/>
        <v>2.667261726099261</v>
      </c>
      <c r="J201">
        <f t="shared" si="27"/>
        <v>10.263450000000001</v>
      </c>
      <c r="K201">
        <f t="shared" si="28"/>
        <v>3.8479350937224264</v>
      </c>
      <c r="L201">
        <f t="shared" si="24"/>
        <v>0.33117965934180582</v>
      </c>
      <c r="M201">
        <f t="shared" si="29"/>
        <v>0.25987964340443626</v>
      </c>
      <c r="N201">
        <f t="shared" si="30"/>
        <v>0.47578487726457847</v>
      </c>
      <c r="O201">
        <f t="shared" si="31"/>
        <v>1</v>
      </c>
    </row>
    <row r="202" spans="1:15" ht="15.75" thickBot="1" x14ac:dyDescent="0.3">
      <c r="A202" s="2">
        <v>3</v>
      </c>
      <c r="B202" s="2">
        <v>0.47520000000000001</v>
      </c>
      <c r="C202" s="2">
        <v>10.333299999999999</v>
      </c>
      <c r="D202" s="2">
        <v>3.8571</v>
      </c>
      <c r="E202" s="2">
        <v>2.6789999999999998</v>
      </c>
      <c r="F202" s="2">
        <v>0.32829999999999998</v>
      </c>
      <c r="G202">
        <f t="shared" si="25"/>
        <v>0.25926359219913625</v>
      </c>
      <c r="I202">
        <f t="shared" si="26"/>
        <v>2.6790123456790123</v>
      </c>
      <c r="J202">
        <f t="shared" si="27"/>
        <v>10.333333333333334</v>
      </c>
      <c r="K202">
        <f t="shared" si="28"/>
        <v>3.8571428571428572</v>
      </c>
      <c r="L202">
        <f t="shared" si="24"/>
        <v>0.32834388819073668</v>
      </c>
      <c r="M202">
        <f t="shared" si="29"/>
        <v>0.25925925925925924</v>
      </c>
      <c r="N202">
        <f t="shared" si="30"/>
        <v>0.47519096331149141</v>
      </c>
      <c r="O202">
        <f t="shared" si="31"/>
        <v>1</v>
      </c>
    </row>
    <row r="203" spans="1:15" ht="15.75" thickBot="1" x14ac:dyDescent="0.3">
      <c r="A203" s="2">
        <v>3.01</v>
      </c>
      <c r="B203" s="2">
        <v>0.47460000000000002</v>
      </c>
      <c r="C203" s="2">
        <v>10.4034</v>
      </c>
      <c r="D203" s="2">
        <v>3.8662999999999998</v>
      </c>
      <c r="E203" s="2">
        <v>2.6907999999999999</v>
      </c>
      <c r="F203" s="2">
        <v>0.32550000000000001</v>
      </c>
      <c r="G203">
        <f t="shared" si="25"/>
        <v>0.25864372584165379</v>
      </c>
      <c r="I203">
        <f t="shared" si="26"/>
        <v>2.6908008253220159</v>
      </c>
      <c r="J203">
        <f t="shared" si="27"/>
        <v>10.403449999999999</v>
      </c>
      <c r="K203">
        <f t="shared" si="28"/>
        <v>3.8663025156293336</v>
      </c>
      <c r="L203">
        <f t="shared" si="24"/>
        <v>0.32553069955682989</v>
      </c>
      <c r="M203">
        <f t="shared" si="29"/>
        <v>0.25864504806790212</v>
      </c>
      <c r="N203">
        <f t="shared" si="30"/>
        <v>0.47460235344272356</v>
      </c>
      <c r="O203">
        <f t="shared" si="31"/>
        <v>1</v>
      </c>
    </row>
    <row r="204" spans="1:15" ht="15.75" thickBot="1" x14ac:dyDescent="0.3">
      <c r="A204" s="2">
        <v>3.02</v>
      </c>
      <c r="B204" s="2">
        <v>0.47399999999999998</v>
      </c>
      <c r="C204" s="2">
        <v>10.473800000000001</v>
      </c>
      <c r="D204" s="2">
        <v>3.8754</v>
      </c>
      <c r="E204" s="2">
        <v>2.7025999999999999</v>
      </c>
      <c r="F204" s="2">
        <v>0.32269999999999999</v>
      </c>
      <c r="G204">
        <f t="shared" si="25"/>
        <v>0.25802529599799312</v>
      </c>
      <c r="I204">
        <f t="shared" si="26"/>
        <v>2.702627178632516</v>
      </c>
      <c r="J204">
        <f t="shared" si="27"/>
        <v>10.473800000000001</v>
      </c>
      <c r="K204">
        <f t="shared" si="28"/>
        <v>3.8754142942126282</v>
      </c>
      <c r="L204">
        <f t="shared" si="24"/>
        <v>0.32273999437662559</v>
      </c>
      <c r="M204">
        <f t="shared" si="29"/>
        <v>0.25803692820490332</v>
      </c>
      <c r="N204">
        <f t="shared" si="30"/>
        <v>0.47401898522929137</v>
      </c>
      <c r="O204">
        <f t="shared" si="31"/>
        <v>0.99999999999999967</v>
      </c>
    </row>
    <row r="205" spans="1:15" ht="15.75" thickBot="1" x14ac:dyDescent="0.3">
      <c r="A205" s="2">
        <v>3.03</v>
      </c>
      <c r="B205" s="2">
        <v>0.47339999999999999</v>
      </c>
      <c r="C205" s="2">
        <v>10.5444</v>
      </c>
      <c r="D205" s="2">
        <v>3.8845000000000001</v>
      </c>
      <c r="E205" s="2">
        <v>2.7145000000000001</v>
      </c>
      <c r="F205" s="2">
        <v>0.32</v>
      </c>
      <c r="G205">
        <f t="shared" si="25"/>
        <v>0.25741304267987591</v>
      </c>
      <c r="I205">
        <f t="shared" si="26"/>
        <v>2.7144914189906335</v>
      </c>
      <c r="J205">
        <f t="shared" si="27"/>
        <v>10.544383333333334</v>
      </c>
      <c r="K205">
        <f t="shared" si="28"/>
        <v>3.8844784181539955</v>
      </c>
      <c r="L205">
        <f t="shared" si="24"/>
        <v>0.3199716715691549</v>
      </c>
      <c r="M205">
        <f t="shared" si="29"/>
        <v>0.25743481938952967</v>
      </c>
      <c r="N205">
        <f t="shared" si="30"/>
        <v>0.47344079715747417</v>
      </c>
      <c r="O205">
        <f t="shared" si="31"/>
        <v>1</v>
      </c>
    </row>
    <row r="206" spans="1:15" ht="15.75" thickBot="1" x14ac:dyDescent="0.3">
      <c r="A206" s="2">
        <v>3.04</v>
      </c>
      <c r="B206" s="2">
        <v>0.47289999999999999</v>
      </c>
      <c r="C206" s="2">
        <v>10.6152</v>
      </c>
      <c r="D206" s="2">
        <v>3.8935</v>
      </c>
      <c r="E206" s="2">
        <v>2.7263999999999999</v>
      </c>
      <c r="F206" s="2">
        <v>0.31719999999999998</v>
      </c>
      <c r="G206">
        <f t="shared" si="25"/>
        <v>0.25685647427990088</v>
      </c>
      <c r="I206">
        <f t="shared" si="26"/>
        <v>2.726393559556787</v>
      </c>
      <c r="J206">
        <f t="shared" si="27"/>
        <v>10.6152</v>
      </c>
      <c r="K206">
        <f t="shared" si="28"/>
        <v>3.8934951129086617</v>
      </c>
      <c r="L206">
        <f t="shared" si="24"/>
        <v>0.31722562812045557</v>
      </c>
      <c r="M206">
        <f t="shared" si="29"/>
        <v>0.2568386426592798</v>
      </c>
      <c r="N206">
        <f t="shared" si="30"/>
        <v>0.47286772861264581</v>
      </c>
      <c r="O206">
        <f t="shared" si="31"/>
        <v>1</v>
      </c>
    </row>
    <row r="207" spans="1:15" ht="15.75" thickBot="1" x14ac:dyDescent="0.3">
      <c r="A207" s="2">
        <v>3.05</v>
      </c>
      <c r="B207" s="2">
        <v>0.4723</v>
      </c>
      <c r="C207" s="2">
        <v>10.686199999999999</v>
      </c>
      <c r="D207" s="2">
        <v>3.9024999999999999</v>
      </c>
      <c r="E207" s="2">
        <v>2.7383000000000002</v>
      </c>
      <c r="F207" s="2">
        <v>0.3145</v>
      </c>
      <c r="G207">
        <f t="shared" si="25"/>
        <v>0.25624689959270419</v>
      </c>
      <c r="I207">
        <f t="shared" si="26"/>
        <v>2.738333613276001</v>
      </c>
      <c r="J207">
        <f t="shared" si="27"/>
        <v>10.686249999999998</v>
      </c>
      <c r="K207">
        <f t="shared" si="28"/>
        <v>3.9024646040901936</v>
      </c>
      <c r="L207">
        <f t="shared" si="24"/>
        <v>0.31450175916614131</v>
      </c>
      <c r="M207">
        <f t="shared" si="29"/>
        <v>0.25624832034399364</v>
      </c>
      <c r="N207">
        <f t="shared" si="30"/>
        <v>0.47229971986344199</v>
      </c>
      <c r="O207">
        <f t="shared" si="31"/>
        <v>1</v>
      </c>
    </row>
    <row r="208" spans="1:15" ht="15.75" thickBot="1" x14ac:dyDescent="0.3">
      <c r="A208" s="2">
        <v>3.06</v>
      </c>
      <c r="B208" s="2">
        <v>0.47170000000000001</v>
      </c>
      <c r="C208" s="2">
        <v>10.7575</v>
      </c>
      <c r="D208" s="2">
        <v>3.9114</v>
      </c>
      <c r="E208" s="2">
        <v>2.7503000000000002</v>
      </c>
      <c r="F208" s="2">
        <v>0.31180000000000002</v>
      </c>
      <c r="G208">
        <f t="shared" si="25"/>
        <v>0.25564334069023331</v>
      </c>
      <c r="I208">
        <f t="shared" si="26"/>
        <v>2.75031159288213</v>
      </c>
      <c r="J208">
        <f t="shared" si="27"/>
        <v>10.757533333333333</v>
      </c>
      <c r="K208">
        <f t="shared" si="28"/>
        <v>3.9113871174357397</v>
      </c>
      <c r="L208">
        <f t="shared" si="24"/>
        <v>0.31179995807204858</v>
      </c>
      <c r="M208">
        <f t="shared" si="29"/>
        <v>0.25566377604055424</v>
      </c>
      <c r="N208">
        <f t="shared" si="30"/>
        <v>0.47173671204625706</v>
      </c>
      <c r="O208">
        <f t="shared" si="31"/>
        <v>1</v>
      </c>
    </row>
    <row r="209" spans="1:15" ht="15.75" thickBot="1" x14ac:dyDescent="0.3">
      <c r="A209" s="2">
        <v>3.07</v>
      </c>
      <c r="B209" s="2">
        <v>0.47120000000000001</v>
      </c>
      <c r="C209" s="2">
        <v>10.829000000000001</v>
      </c>
      <c r="D209" s="2">
        <v>3.9203000000000001</v>
      </c>
      <c r="E209" s="2">
        <v>2.7623000000000002</v>
      </c>
      <c r="F209" s="2">
        <v>0.30909999999999999</v>
      </c>
      <c r="G209">
        <f t="shared" si="25"/>
        <v>0.2550952242173456</v>
      </c>
      <c r="I209">
        <f t="shared" si="26"/>
        <v>2.7623275109019723</v>
      </c>
      <c r="J209">
        <f t="shared" si="27"/>
        <v>10.829050000000001</v>
      </c>
      <c r="K209">
        <f t="shared" si="28"/>
        <v>3.9202628787721228</v>
      </c>
      <c r="L209">
        <f t="shared" si="24"/>
        <v>0.3091201165129952</v>
      </c>
      <c r="M209">
        <f t="shared" si="29"/>
        <v>0.25508493458816539</v>
      </c>
      <c r="N209">
        <f t="shared" si="30"/>
        <v>0.47117864715006125</v>
      </c>
      <c r="O209">
        <f t="shared" si="31"/>
        <v>1</v>
      </c>
    </row>
    <row r="210" spans="1:15" ht="15.75" thickBot="1" x14ac:dyDescent="0.3">
      <c r="A210" s="2">
        <v>3.08</v>
      </c>
      <c r="B210" s="2">
        <v>0.47060000000000002</v>
      </c>
      <c r="C210" s="2">
        <v>10.9008</v>
      </c>
      <c r="D210" s="2">
        <v>3.9291</v>
      </c>
      <c r="E210" s="2">
        <v>2.7744</v>
      </c>
      <c r="F210" s="2">
        <v>0.30649999999999999</v>
      </c>
      <c r="G210">
        <f t="shared" si="25"/>
        <v>0.25449880311966211</v>
      </c>
      <c r="I210">
        <f t="shared" si="26"/>
        <v>2.7743813796593018</v>
      </c>
      <c r="J210">
        <f t="shared" si="27"/>
        <v>10.9008</v>
      </c>
      <c r="K210">
        <f t="shared" si="28"/>
        <v>3.9290921139827697</v>
      </c>
      <c r="L210">
        <f t="shared" si="24"/>
        <v>0.30646212454966731</v>
      </c>
      <c r="M210">
        <f t="shared" si="29"/>
        <v>0.25451172204418959</v>
      </c>
      <c r="N210">
        <f t="shared" si="30"/>
        <v>0.47062546800153104</v>
      </c>
      <c r="O210">
        <f t="shared" si="31"/>
        <v>1</v>
      </c>
    </row>
    <row r="211" spans="1:15" ht="15.75" thickBot="1" x14ac:dyDescent="0.3">
      <c r="A211" s="2">
        <v>3.09</v>
      </c>
      <c r="B211" s="2">
        <v>0.47010000000000002</v>
      </c>
      <c r="C211" s="2">
        <v>10.972799999999999</v>
      </c>
      <c r="D211" s="2">
        <v>3.9379</v>
      </c>
      <c r="E211" s="2">
        <v>2.7865000000000002</v>
      </c>
      <c r="F211" s="2">
        <v>0.30380000000000001</v>
      </c>
      <c r="G211">
        <f t="shared" si="25"/>
        <v>0.25395764753672717</v>
      </c>
      <c r="I211">
        <f t="shared" si="26"/>
        <v>2.7864732112788007</v>
      </c>
      <c r="J211">
        <f t="shared" si="27"/>
        <v>10.972783333333334</v>
      </c>
      <c r="K211">
        <f t="shared" si="28"/>
        <v>3.9378750489754673</v>
      </c>
      <c r="L211">
        <f t="shared" si="24"/>
        <v>0.30382587070367761</v>
      </c>
      <c r="M211">
        <f t="shared" si="29"/>
        <v>0.2539440656605329</v>
      </c>
      <c r="N211">
        <f t="shared" si="30"/>
        <v>0.47007711825048437</v>
      </c>
      <c r="O211">
        <f t="shared" si="31"/>
        <v>1</v>
      </c>
    </row>
    <row r="212" spans="1:15" ht="15.75" thickBot="1" x14ac:dyDescent="0.3">
      <c r="A212" s="2">
        <v>3.1</v>
      </c>
      <c r="B212" s="2">
        <v>0.46949999999999997</v>
      </c>
      <c r="C212" s="2">
        <v>11.045</v>
      </c>
      <c r="D212" s="2">
        <v>3.9466000000000001</v>
      </c>
      <c r="E212" s="2">
        <v>2.7986</v>
      </c>
      <c r="F212" s="2">
        <v>0.30120000000000002</v>
      </c>
      <c r="G212">
        <f t="shared" si="25"/>
        <v>0.2533636562636728</v>
      </c>
      <c r="I212">
        <f t="shared" si="26"/>
        <v>2.7986030176899068</v>
      </c>
      <c r="J212">
        <f t="shared" si="27"/>
        <v>11.045000000000002</v>
      </c>
      <c r="K212">
        <f t="shared" si="28"/>
        <v>3.9466119096509238</v>
      </c>
      <c r="L212">
        <f t="shared" si="24"/>
        <v>0.30121124203081545</v>
      </c>
      <c r="M212">
        <f t="shared" si="29"/>
        <v>0.25338189386056192</v>
      </c>
      <c r="N212">
        <f t="shared" si="30"/>
        <v>0.46953354235561512</v>
      </c>
      <c r="O212">
        <f t="shared" si="31"/>
        <v>1</v>
      </c>
    </row>
    <row r="213" spans="1:15" ht="15.75" thickBot="1" x14ac:dyDescent="0.3">
      <c r="A213" s="2">
        <v>3.11</v>
      </c>
      <c r="B213" s="2">
        <v>0.46899999999999997</v>
      </c>
      <c r="C213" s="2">
        <v>11.1174</v>
      </c>
      <c r="D213" s="2">
        <v>3.9552999999999998</v>
      </c>
      <c r="E213" s="2">
        <v>2.8108</v>
      </c>
      <c r="F213" s="2">
        <v>0.29859999999999998</v>
      </c>
      <c r="G213">
        <f t="shared" si="25"/>
        <v>0.25282931389746038</v>
      </c>
      <c r="I213">
        <f t="shared" si="26"/>
        <v>2.8107708106305762</v>
      </c>
      <c r="J213">
        <f t="shared" si="27"/>
        <v>11.117449999999998</v>
      </c>
      <c r="K213">
        <f t="shared" si="28"/>
        <v>3.9553029218721241</v>
      </c>
      <c r="L213">
        <f t="shared" si="24"/>
        <v>0.29861812419251516</v>
      </c>
      <c r="M213">
        <f t="shared" si="29"/>
        <v>0.2528251362165404</v>
      </c>
      <c r="N213">
        <f t="shared" si="30"/>
        <v>0.46899468557051821</v>
      </c>
      <c r="O213">
        <f t="shared" si="31"/>
        <v>0.99999999999999989</v>
      </c>
    </row>
    <row r="214" spans="1:15" ht="15.75" thickBot="1" x14ac:dyDescent="0.3">
      <c r="A214" s="2">
        <v>3.12</v>
      </c>
      <c r="B214" s="2">
        <v>0.46850000000000003</v>
      </c>
      <c r="C214" s="2">
        <v>11.190099999999999</v>
      </c>
      <c r="D214" s="2">
        <v>3.9639000000000002</v>
      </c>
      <c r="E214" s="2">
        <v>2.823</v>
      </c>
      <c r="F214" s="2">
        <v>0.29599999999999999</v>
      </c>
      <c r="G214">
        <f t="shared" si="25"/>
        <v>0.25229604367580266</v>
      </c>
      <c r="I214">
        <f t="shared" si="26"/>
        <v>2.8229766016509608</v>
      </c>
      <c r="J214">
        <f t="shared" si="27"/>
        <v>11.190133333333335</v>
      </c>
      <c r="K214">
        <f t="shared" si="28"/>
        <v>3.9639483114344665</v>
      </c>
      <c r="L214">
        <f t="shared" si="24"/>
        <v>0.2960464015255786</v>
      </c>
      <c r="M214">
        <f t="shared" si="29"/>
        <v>0.2522737234275696</v>
      </c>
      <c r="N214">
        <f t="shared" si="30"/>
        <v>0.46846049392999856</v>
      </c>
      <c r="O214">
        <f t="shared" si="31"/>
        <v>1</v>
      </c>
    </row>
    <row r="215" spans="1:15" ht="15.75" thickBot="1" x14ac:dyDescent="0.3">
      <c r="A215" s="2">
        <v>3.13</v>
      </c>
      <c r="B215" s="2">
        <v>0.46789999999999998</v>
      </c>
      <c r="C215" s="2">
        <v>11.263</v>
      </c>
      <c r="D215" s="2">
        <v>3.9725000000000001</v>
      </c>
      <c r="E215" s="2">
        <v>2.8351999999999999</v>
      </c>
      <c r="F215" s="2">
        <v>0.29349999999999998</v>
      </c>
      <c r="G215">
        <f t="shared" si="25"/>
        <v>0.25171005105818361</v>
      </c>
      <c r="I215">
        <f t="shared" si="26"/>
        <v>2.8352204021169962</v>
      </c>
      <c r="J215">
        <f t="shared" si="27"/>
        <v>11.26305</v>
      </c>
      <c r="K215">
        <f t="shared" si="28"/>
        <v>3.972548304036656</v>
      </c>
      <c r="L215">
        <f t="shared" ref="L215:L278" si="32">(((2.4^2*A215^2)/(2*((0.2*A215^2)+1)))^3.5)*(((2.8*A215^2-0.4)^(-2.5))/2.4)</f>
        <v>0.29349595711016957</v>
      </c>
      <c r="M215">
        <f t="shared" si="29"/>
        <v>0.25172758729802286</v>
      </c>
      <c r="N215">
        <f t="shared" si="30"/>
        <v>0.46793091423665872</v>
      </c>
      <c r="O215">
        <f t="shared" si="31"/>
        <v>1</v>
      </c>
    </row>
    <row r="216" spans="1:15" ht="15.75" thickBot="1" x14ac:dyDescent="0.3">
      <c r="A216" s="2">
        <v>3.14</v>
      </c>
      <c r="B216" s="2">
        <v>0.46739999999999998</v>
      </c>
      <c r="C216" s="2">
        <v>11.3362</v>
      </c>
      <c r="D216" s="2">
        <v>3.9811000000000001</v>
      </c>
      <c r="E216" s="2">
        <v>2.8475000000000001</v>
      </c>
      <c r="F216" s="2">
        <v>0.29099999999999998</v>
      </c>
      <c r="G216">
        <f t="shared" si="25"/>
        <v>0.25118339516378124</v>
      </c>
      <c r="I216">
        <f t="shared" si="26"/>
        <v>2.8475022232139233</v>
      </c>
      <c r="J216">
        <f t="shared" si="27"/>
        <v>11.336200000000002</v>
      </c>
      <c r="K216">
        <f t="shared" si="28"/>
        <v>3.9811031252523619</v>
      </c>
      <c r="L216">
        <f t="shared" si="32"/>
        <v>0.29096667283612698</v>
      </c>
      <c r="M216">
        <f t="shared" si="29"/>
        <v>0.25118666071645906</v>
      </c>
      <c r="N216">
        <f t="shared" si="30"/>
        <v>0.46740589404775629</v>
      </c>
      <c r="O216">
        <f t="shared" si="31"/>
        <v>1</v>
      </c>
    </row>
    <row r="217" spans="1:15" ht="15.75" thickBot="1" x14ac:dyDescent="0.3">
      <c r="A217" s="2">
        <v>3.15</v>
      </c>
      <c r="B217" s="2">
        <v>0.46689999999999998</v>
      </c>
      <c r="C217" s="2">
        <v>11.409599999999999</v>
      </c>
      <c r="D217" s="2">
        <v>3.9895999999999998</v>
      </c>
      <c r="E217" s="2">
        <v>2.8597999999999999</v>
      </c>
      <c r="F217" s="2">
        <v>0.28849999999999998</v>
      </c>
      <c r="G217">
        <f t="shared" si="25"/>
        <v>0.25065775813563052</v>
      </c>
      <c r="I217">
        <f t="shared" si="26"/>
        <v>2.859822075949721</v>
      </c>
      <c r="J217">
        <f t="shared" si="27"/>
        <v>11.409583333333334</v>
      </c>
      <c r="K217">
        <f t="shared" si="28"/>
        <v>3.9896130005025965</v>
      </c>
      <c r="L217">
        <f t="shared" si="32"/>
        <v>0.28845842946759748</v>
      </c>
      <c r="M217">
        <f t="shared" si="29"/>
        <v>0.2506508776350046</v>
      </c>
      <c r="N217">
        <f t="shared" si="30"/>
        <v>0.46688538166232724</v>
      </c>
      <c r="O217">
        <f t="shared" si="31"/>
        <v>1</v>
      </c>
    </row>
    <row r="218" spans="1:15" ht="15.75" thickBot="1" x14ac:dyDescent="0.3">
      <c r="A218" s="2">
        <v>3.16</v>
      </c>
      <c r="B218" s="2">
        <v>0.46639999999999998</v>
      </c>
      <c r="C218" s="2">
        <v>11.4832</v>
      </c>
      <c r="D218" s="2">
        <v>3.9981</v>
      </c>
      <c r="E218" s="2">
        <v>2.8721999999999999</v>
      </c>
      <c r="F218" s="2">
        <v>0.28599999999999998</v>
      </c>
      <c r="G218">
        <f t="shared" si="25"/>
        <v>0.25013749602080532</v>
      </c>
      <c r="I218">
        <f t="shared" si="26"/>
        <v>2.8721799711584692</v>
      </c>
      <c r="J218">
        <f t="shared" si="27"/>
        <v>11.483200000000002</v>
      </c>
      <c r="K218">
        <f t="shared" si="28"/>
        <v>3.9980781550288276</v>
      </c>
      <c r="L218">
        <f t="shared" si="32"/>
        <v>0.28597110670604614</v>
      </c>
      <c r="M218">
        <f t="shared" si="29"/>
        <v>0.25012017304919087</v>
      </c>
      <c r="N218">
        <f t="shared" si="30"/>
        <v>0.46636932610856702</v>
      </c>
      <c r="O218">
        <f t="shared" si="31"/>
        <v>1.0000000000000002</v>
      </c>
    </row>
    <row r="219" spans="1:15" ht="15.75" thickBot="1" x14ac:dyDescent="0.3">
      <c r="A219" s="2">
        <v>3.17</v>
      </c>
      <c r="B219" s="2">
        <v>0.46589999999999998</v>
      </c>
      <c r="C219" s="2">
        <v>11.557</v>
      </c>
      <c r="D219" s="2">
        <v>4.0065</v>
      </c>
      <c r="E219" s="2">
        <v>2.8845999999999998</v>
      </c>
      <c r="F219" s="2">
        <v>0.28349999999999997</v>
      </c>
      <c r="G219">
        <f t="shared" si="25"/>
        <v>0.2496182003778096</v>
      </c>
      <c r="I219">
        <f t="shared" si="26"/>
        <v>2.8845759195036274</v>
      </c>
      <c r="J219">
        <f t="shared" si="27"/>
        <v>11.55705</v>
      </c>
      <c r="K219">
        <f t="shared" si="28"/>
        <v>4.0064988138667941</v>
      </c>
      <c r="L219">
        <f t="shared" si="32"/>
        <v>0.28350458325165229</v>
      </c>
      <c r="M219">
        <f t="shared" si="29"/>
        <v>0.24959448297823644</v>
      </c>
      <c r="N219">
        <f t="shared" si="30"/>
        <v>0.4658576771314642</v>
      </c>
      <c r="O219">
        <f t="shared" si="31"/>
        <v>1</v>
      </c>
    </row>
    <row r="220" spans="1:15" ht="15.75" thickBot="1" x14ac:dyDescent="0.3">
      <c r="A220" s="2">
        <v>3.18</v>
      </c>
      <c r="B220" s="2">
        <v>0.46539999999999998</v>
      </c>
      <c r="C220" s="2">
        <v>11.6311</v>
      </c>
      <c r="D220" s="2">
        <v>4.0148999999999999</v>
      </c>
      <c r="E220" s="2">
        <v>2.8969999999999998</v>
      </c>
      <c r="F220" s="2">
        <v>0.28110000000000002</v>
      </c>
      <c r="G220">
        <f t="shared" si="25"/>
        <v>0.24909987325834523</v>
      </c>
      <c r="I220">
        <f t="shared" si="26"/>
        <v>2.8970099314812621</v>
      </c>
      <c r="J220">
        <f t="shared" si="27"/>
        <v>11.631133333333334</v>
      </c>
      <c r="K220">
        <f t="shared" si="28"/>
        <v>4.0148752018210212</v>
      </c>
      <c r="L220">
        <f t="shared" si="32"/>
        <v>0.28105873686312072</v>
      </c>
      <c r="M220">
        <f t="shared" si="29"/>
        <v>0.249073744445763</v>
      </c>
      <c r="N220">
        <f t="shared" si="30"/>
        <v>0.46535038518068145</v>
      </c>
      <c r="O220">
        <f t="shared" si="31"/>
        <v>1</v>
      </c>
    </row>
    <row r="221" spans="1:15" ht="15.75" thickBot="1" x14ac:dyDescent="0.3">
      <c r="A221" s="2">
        <v>3.19</v>
      </c>
      <c r="B221" s="2">
        <v>0.46479999999999999</v>
      </c>
      <c r="C221" s="2">
        <v>11.705399999999999</v>
      </c>
      <c r="D221" s="2">
        <v>4.0232000000000001</v>
      </c>
      <c r="E221" s="2">
        <v>2.9095</v>
      </c>
      <c r="F221" s="2">
        <v>0.27860000000000001</v>
      </c>
      <c r="G221">
        <f t="shared" si="25"/>
        <v>0.24853331757507047</v>
      </c>
      <c r="I221">
        <f t="shared" si="26"/>
        <v>2.9094820174231781</v>
      </c>
      <c r="J221">
        <f t="shared" si="27"/>
        <v>11.705450000000001</v>
      </c>
      <c r="K221">
        <f t="shared" si="28"/>
        <v>4.0232075434400132</v>
      </c>
      <c r="L221">
        <f t="shared" si="32"/>
        <v>0.27863344441595117</v>
      </c>
      <c r="M221">
        <f t="shared" si="29"/>
        <v>0.24855789546093299</v>
      </c>
      <c r="N221">
        <f t="shared" si="30"/>
        <v>0.46484740139867686</v>
      </c>
      <c r="O221">
        <f t="shared" si="31"/>
        <v>1</v>
      </c>
    </row>
    <row r="222" spans="1:15" ht="15.75" thickBot="1" x14ac:dyDescent="0.3">
      <c r="A222" s="2">
        <v>3.2</v>
      </c>
      <c r="B222" s="2">
        <v>0.46429999999999999</v>
      </c>
      <c r="C222" s="2">
        <v>11.78</v>
      </c>
      <c r="D222" s="2">
        <v>4.0315000000000003</v>
      </c>
      <c r="E222" s="2">
        <v>2.9220000000000002</v>
      </c>
      <c r="F222" s="2">
        <v>0.2762</v>
      </c>
      <c r="G222">
        <f t="shared" si="25"/>
        <v>0.24802120384483387</v>
      </c>
      <c r="I222">
        <f t="shared" si="26"/>
        <v>2.9219921875000003</v>
      </c>
      <c r="J222">
        <f t="shared" si="27"/>
        <v>11.780000000000003</v>
      </c>
      <c r="K222">
        <f t="shared" si="28"/>
        <v>4.0314960629921259</v>
      </c>
      <c r="L222">
        <f t="shared" si="32"/>
        <v>0.27622858195917332</v>
      </c>
      <c r="M222">
        <f t="shared" si="29"/>
        <v>0.248046875</v>
      </c>
      <c r="N222">
        <f t="shared" si="30"/>
        <v>0.46434867760906084</v>
      </c>
      <c r="O222">
        <f t="shared" si="31"/>
        <v>0.99999999999999989</v>
      </c>
    </row>
    <row r="223" spans="1:15" ht="15.75" thickBot="1" x14ac:dyDescent="0.3">
      <c r="A223" s="2">
        <v>3.21</v>
      </c>
      <c r="B223" s="2">
        <v>0.46389999999999998</v>
      </c>
      <c r="C223" s="2">
        <v>11.854799999999999</v>
      </c>
      <c r="D223" s="2">
        <v>4.0396999999999998</v>
      </c>
      <c r="E223" s="2">
        <v>2.9344999999999999</v>
      </c>
      <c r="F223" s="2">
        <v>0.27379999999999999</v>
      </c>
      <c r="G223">
        <f t="shared" si="25"/>
        <v>0.24756337630887143</v>
      </c>
      <c r="I223">
        <f t="shared" si="26"/>
        <v>2.9345404517241791</v>
      </c>
      <c r="J223">
        <f t="shared" si="27"/>
        <v>11.854783333333334</v>
      </c>
      <c r="K223">
        <f t="shared" si="28"/>
        <v>4.0397409844420773</v>
      </c>
      <c r="L223">
        <f t="shared" si="32"/>
        <v>0.27384402477059172</v>
      </c>
      <c r="M223">
        <f t="shared" si="29"/>
        <v>0.24754062298826038</v>
      </c>
      <c r="N223">
        <f t="shared" si="30"/>
        <v>0.46385416630518345</v>
      </c>
      <c r="O223">
        <f t="shared" si="31"/>
        <v>1</v>
      </c>
    </row>
    <row r="224" spans="1:15" ht="15.75" thickBot="1" x14ac:dyDescent="0.3">
      <c r="A224" s="2">
        <v>3.22</v>
      </c>
      <c r="B224" s="2">
        <v>0.46339999999999998</v>
      </c>
      <c r="C224" s="2">
        <v>11.9298</v>
      </c>
      <c r="D224" s="2">
        <v>4.0479000000000003</v>
      </c>
      <c r="E224" s="2">
        <v>2.9470999999999998</v>
      </c>
      <c r="F224" s="2">
        <v>0.27150000000000002</v>
      </c>
      <c r="G224">
        <f t="shared" si="25"/>
        <v>0.24705724488370584</v>
      </c>
      <c r="I224">
        <f t="shared" si="26"/>
        <v>2.9471268199529344</v>
      </c>
      <c r="J224">
        <f t="shared" si="27"/>
        <v>11.929800000000002</v>
      </c>
      <c r="K224">
        <f t="shared" si="28"/>
        <v>4.0479425314281245</v>
      </c>
      <c r="L224">
        <f t="shared" si="32"/>
        <v>0.27147964741055464</v>
      </c>
      <c r="M224">
        <f t="shared" si="29"/>
        <v>0.24703908028239652</v>
      </c>
      <c r="N224">
        <f t="shared" si="30"/>
        <v>0.46336382063894582</v>
      </c>
      <c r="O224">
        <f t="shared" si="31"/>
        <v>1</v>
      </c>
    </row>
    <row r="225" spans="1:15" ht="15.75" thickBot="1" x14ac:dyDescent="0.3">
      <c r="A225" s="2">
        <v>3.23</v>
      </c>
      <c r="B225" s="2">
        <v>0.46289999999999998</v>
      </c>
      <c r="C225" s="2">
        <v>12.005000000000001</v>
      </c>
      <c r="D225" s="2">
        <v>4.0560999999999998</v>
      </c>
      <c r="E225" s="2">
        <v>2.9598</v>
      </c>
      <c r="F225" s="2">
        <v>0.26910000000000001</v>
      </c>
      <c r="G225">
        <f t="shared" si="25"/>
        <v>0.24655615085211102</v>
      </c>
      <c r="I225">
        <f t="shared" si="26"/>
        <v>2.9597513018911332</v>
      </c>
      <c r="J225">
        <f t="shared" si="27"/>
        <v>12.005050000000001</v>
      </c>
      <c r="K225">
        <f t="shared" si="28"/>
        <v>4.0561009272398572</v>
      </c>
      <c r="L225">
        <f t="shared" si="32"/>
        <v>0.26913532377428756</v>
      </c>
      <c r="M225">
        <f t="shared" si="29"/>
        <v>0.24654218865320285</v>
      </c>
      <c r="N225">
        <f t="shared" si="30"/>
        <v>0.46287759440983212</v>
      </c>
      <c r="O225">
        <f t="shared" si="31"/>
        <v>1.0000000000000002</v>
      </c>
    </row>
    <row r="226" spans="1:15" ht="15.75" thickBot="1" x14ac:dyDescent="0.3">
      <c r="A226" s="2">
        <v>3.24</v>
      </c>
      <c r="B226" s="2">
        <v>0.46239999999999998</v>
      </c>
      <c r="C226" s="2">
        <v>12.080500000000001</v>
      </c>
      <c r="D226" s="2">
        <v>4.0641999999999996</v>
      </c>
      <c r="E226" s="2">
        <v>2.9723999999999999</v>
      </c>
      <c r="F226" s="2">
        <v>0.26679999999999998</v>
      </c>
      <c r="G226">
        <f t="shared" si="25"/>
        <v>0.24605174053741344</v>
      </c>
      <c r="I226">
        <f t="shared" si="26"/>
        <v>2.9724139070941087</v>
      </c>
      <c r="J226">
        <f t="shared" si="27"/>
        <v>12.080533333333337</v>
      </c>
      <c r="K226">
        <f t="shared" si="28"/>
        <v>4.0642163947966141</v>
      </c>
      <c r="L226">
        <f t="shared" si="32"/>
        <v>0.26681092714280513</v>
      </c>
      <c r="M226">
        <f t="shared" si="29"/>
        <v>0.24604989076868367</v>
      </c>
      <c r="N226">
        <f t="shared" si="30"/>
        <v>0.46239544205415534</v>
      </c>
      <c r="O226">
        <f t="shared" si="31"/>
        <v>0.99999999999999989</v>
      </c>
    </row>
    <row r="227" spans="1:15" ht="15.75" thickBot="1" x14ac:dyDescent="0.3">
      <c r="A227" s="2">
        <v>3.25</v>
      </c>
      <c r="B227" s="2">
        <v>0.46189999999999998</v>
      </c>
      <c r="C227" s="2">
        <v>12.1562</v>
      </c>
      <c r="D227" s="2">
        <v>4.0723000000000003</v>
      </c>
      <c r="E227" s="2">
        <v>2.9851000000000001</v>
      </c>
      <c r="F227" s="2">
        <v>0.26450000000000001</v>
      </c>
      <c r="G227">
        <f t="shared" si="25"/>
        <v>0.2455523209913453</v>
      </c>
      <c r="I227">
        <f t="shared" si="26"/>
        <v>2.9851146449704147</v>
      </c>
      <c r="J227">
        <f t="shared" si="27"/>
        <v>12.15625</v>
      </c>
      <c r="K227">
        <f t="shared" si="28"/>
        <v>4.0722891566265051</v>
      </c>
      <c r="L227">
        <f t="shared" si="32"/>
        <v>0.26450633023243497</v>
      </c>
      <c r="M227">
        <f t="shared" si="29"/>
        <v>0.2455621301775148</v>
      </c>
      <c r="N227">
        <f t="shared" si="30"/>
        <v>0.46191731863451357</v>
      </c>
      <c r="O227">
        <f t="shared" si="31"/>
        <v>1.0000000000000002</v>
      </c>
    </row>
    <row r="228" spans="1:15" ht="15.75" thickBot="1" x14ac:dyDescent="0.3">
      <c r="A228" s="2">
        <v>3.26</v>
      </c>
      <c r="B228" s="2">
        <v>0.46139999999999998</v>
      </c>
      <c r="C228" s="2">
        <v>12.232200000000001</v>
      </c>
      <c r="D228" s="2">
        <v>4.0803000000000003</v>
      </c>
      <c r="E228" s="2">
        <v>2.9979</v>
      </c>
      <c r="F228" s="2">
        <v>0.26219999999999999</v>
      </c>
      <c r="G228">
        <f t="shared" si="25"/>
        <v>0.2450578174114022</v>
      </c>
      <c r="I228">
        <f t="shared" si="26"/>
        <v>2.997853524784523</v>
      </c>
      <c r="J228">
        <f t="shared" si="27"/>
        <v>12.232199999999999</v>
      </c>
      <c r="K228">
        <f t="shared" si="28"/>
        <v>4.0803194348460412</v>
      </c>
      <c r="L228">
        <f t="shared" si="32"/>
        <v>0.26222140524298365</v>
      </c>
      <c r="M228">
        <f t="shared" si="29"/>
        <v>0.24507885129286011</v>
      </c>
      <c r="N228">
        <f t="shared" si="30"/>
        <v>0.46144317982945088</v>
      </c>
      <c r="O228">
        <f t="shared" si="31"/>
        <v>1</v>
      </c>
    </row>
    <row r="229" spans="1:15" ht="15.75" thickBot="1" x14ac:dyDescent="0.3">
      <c r="A229" s="2">
        <v>3.27</v>
      </c>
      <c r="B229" s="2">
        <v>0.46100000000000002</v>
      </c>
      <c r="C229" s="2">
        <v>12.308400000000001</v>
      </c>
      <c r="D229" s="2">
        <v>4.0883000000000003</v>
      </c>
      <c r="E229" s="2">
        <v>3.0106000000000002</v>
      </c>
      <c r="F229" s="2">
        <v>0.26</v>
      </c>
      <c r="G229">
        <f t="shared" si="25"/>
        <v>0.24461309429151065</v>
      </c>
      <c r="I229">
        <f t="shared" si="26"/>
        <v>3.0106305556594668</v>
      </c>
      <c r="J229">
        <f t="shared" si="27"/>
        <v>12.308383333333333</v>
      </c>
      <c r="K229">
        <f t="shared" si="28"/>
        <v>4.0883074511403246</v>
      </c>
      <c r="L229">
        <f t="shared" si="32"/>
        <v>0.25995602390456196</v>
      </c>
      <c r="M229">
        <f t="shared" si="29"/>
        <v>0.24459999937653337</v>
      </c>
      <c r="N229">
        <f t="shared" si="30"/>
        <v>0.46097298192331909</v>
      </c>
      <c r="O229">
        <f t="shared" si="31"/>
        <v>1</v>
      </c>
    </row>
    <row r="230" spans="1:15" ht="15.75" thickBot="1" x14ac:dyDescent="0.3">
      <c r="A230" s="2">
        <v>3.28</v>
      </c>
      <c r="B230" s="2">
        <v>0.46050000000000002</v>
      </c>
      <c r="C230" s="2">
        <v>12.3848</v>
      </c>
      <c r="D230" s="2">
        <v>4.0963000000000003</v>
      </c>
      <c r="E230" s="2">
        <v>3.0234000000000001</v>
      </c>
      <c r="F230" s="2">
        <v>0.25769999999999998</v>
      </c>
      <c r="G230">
        <f t="shared" si="25"/>
        <v>0.2441201314804432</v>
      </c>
      <c r="I230">
        <f t="shared" si="26"/>
        <v>3.0234457465794167</v>
      </c>
      <c r="J230">
        <f t="shared" si="27"/>
        <v>12.384799999999998</v>
      </c>
      <c r="K230">
        <f t="shared" si="28"/>
        <v>4.0962534267438313</v>
      </c>
      <c r="L230">
        <f t="shared" si="32"/>
        <v>0.25771005752309939</v>
      </c>
      <c r="M230">
        <f t="shared" si="29"/>
        <v>0.24412552052349795</v>
      </c>
      <c r="N230">
        <f t="shared" si="30"/>
        <v>0.46050668179633525</v>
      </c>
      <c r="O230">
        <f t="shared" si="31"/>
        <v>0.99999999999999989</v>
      </c>
    </row>
    <row r="231" spans="1:15" ht="15.75" thickBot="1" x14ac:dyDescent="0.3">
      <c r="A231" s="2">
        <v>3.29</v>
      </c>
      <c r="B231" s="2">
        <v>0.46</v>
      </c>
      <c r="C231" s="2">
        <v>12.461399999999999</v>
      </c>
      <c r="D231" s="2">
        <v>4.1041999999999996</v>
      </c>
      <c r="E231" s="2">
        <v>3.0363000000000002</v>
      </c>
      <c r="F231" s="2">
        <v>0.2555</v>
      </c>
      <c r="G231">
        <f t="shared" si="25"/>
        <v>0.24363196809587948</v>
      </c>
      <c r="I231">
        <f t="shared" si="26"/>
        <v>3.0362991063922178</v>
      </c>
      <c r="J231">
        <f t="shared" si="27"/>
        <v>12.461450000000001</v>
      </c>
      <c r="K231">
        <f t="shared" si="28"/>
        <v>4.104157582421748</v>
      </c>
      <c r="L231">
        <f t="shared" si="32"/>
        <v>0.25548337702458024</v>
      </c>
      <c r="M231">
        <f t="shared" si="29"/>
        <v>0.24365536164669585</v>
      </c>
      <c r="N231">
        <f t="shared" si="30"/>
        <v>0.46004423691483065</v>
      </c>
      <c r="O231">
        <f t="shared" si="31"/>
        <v>1.0000000000000002</v>
      </c>
    </row>
    <row r="232" spans="1:15" ht="15.75" thickBot="1" x14ac:dyDescent="0.3">
      <c r="A232" s="2">
        <v>3.3</v>
      </c>
      <c r="B232" s="2">
        <v>0.45960000000000001</v>
      </c>
      <c r="C232" s="2">
        <v>12.5383</v>
      </c>
      <c r="D232" s="2">
        <v>4.1120000000000001</v>
      </c>
      <c r="E232" s="2">
        <v>3.0491999999999999</v>
      </c>
      <c r="F232" s="2">
        <v>0.25330000000000003</v>
      </c>
      <c r="G232">
        <f t="shared" si="25"/>
        <v>0.24319746051305716</v>
      </c>
      <c r="I232">
        <f t="shared" si="26"/>
        <v>3.0491906438118557</v>
      </c>
      <c r="J232">
        <f t="shared" si="27"/>
        <v>12.538333333333332</v>
      </c>
      <c r="K232">
        <f t="shared" si="28"/>
        <v>4.1120201384518555</v>
      </c>
      <c r="L232">
        <f t="shared" si="32"/>
        <v>0.2532758529980158</v>
      </c>
      <c r="M232">
        <f t="shared" si="29"/>
        <v>0.24318947046219777</v>
      </c>
      <c r="N232">
        <f t="shared" si="30"/>
        <v>0.45958560532168768</v>
      </c>
      <c r="O232">
        <f t="shared" si="31"/>
        <v>1</v>
      </c>
    </row>
    <row r="233" spans="1:15" ht="15.75" thickBot="1" x14ac:dyDescent="0.3">
      <c r="A233" s="2">
        <v>3.31</v>
      </c>
      <c r="B233" s="2">
        <v>0.45910000000000001</v>
      </c>
      <c r="C233" s="2">
        <v>12.615399999999999</v>
      </c>
      <c r="D233" s="2">
        <v>4.1197999999999997</v>
      </c>
      <c r="E233" s="2">
        <v>3.0621</v>
      </c>
      <c r="F233" s="2">
        <v>0.25109999999999999</v>
      </c>
      <c r="G233">
        <f t="shared" si="25"/>
        <v>0.24271073405293053</v>
      </c>
      <c r="I233">
        <f t="shared" si="26"/>
        <v>3.0621203674208894</v>
      </c>
      <c r="J233">
        <f t="shared" si="27"/>
        <v>12.615450000000001</v>
      </c>
      <c r="K233">
        <f t="shared" si="28"/>
        <v>4.1198413146069521</v>
      </c>
      <c r="L233">
        <f t="shared" si="32"/>
        <v>0.25108735573718005</v>
      </c>
      <c r="M233">
        <f t="shared" si="29"/>
        <v>0.24272779547466711</v>
      </c>
      <c r="N233">
        <f t="shared" si="30"/>
        <v>0.4591307456269591</v>
      </c>
      <c r="O233">
        <f t="shared" si="31"/>
        <v>1.0000000000000002</v>
      </c>
    </row>
    <row r="234" spans="1:15" ht="15.75" thickBot="1" x14ac:dyDescent="0.3">
      <c r="A234" s="2">
        <v>3.32</v>
      </c>
      <c r="B234" s="2">
        <v>0.4587</v>
      </c>
      <c r="C234" s="2">
        <v>12.6928</v>
      </c>
      <c r="D234" s="2">
        <v>4.1276000000000002</v>
      </c>
      <c r="E234" s="2">
        <v>3.0750999999999999</v>
      </c>
      <c r="F234" s="2">
        <v>0.24890000000000001</v>
      </c>
      <c r="G234">
        <f t="shared" si="25"/>
        <v>0.24228151354955665</v>
      </c>
      <c r="I234">
        <f t="shared" si="26"/>
        <v>3.0750882856728117</v>
      </c>
      <c r="J234">
        <f t="shared" si="27"/>
        <v>12.6928</v>
      </c>
      <c r="K234">
        <f t="shared" si="28"/>
        <v>4.1276213301378073</v>
      </c>
      <c r="L234">
        <f t="shared" si="32"/>
        <v>0.24891775528114438</v>
      </c>
      <c r="M234">
        <f t="shared" si="29"/>
        <v>0.24227028596312963</v>
      </c>
      <c r="N234">
        <f t="shared" si="30"/>
        <v>0.45867961699866733</v>
      </c>
      <c r="O234">
        <f t="shared" si="31"/>
        <v>1.0000000000000002</v>
      </c>
    </row>
    <row r="235" spans="1:15" ht="15.75" thickBot="1" x14ac:dyDescent="0.3">
      <c r="A235" s="2">
        <v>3.33</v>
      </c>
      <c r="B235" s="2">
        <v>0.4582</v>
      </c>
      <c r="C235" s="2">
        <v>12.7704</v>
      </c>
      <c r="D235" s="2">
        <v>4.1353999999999997</v>
      </c>
      <c r="E235" s="2">
        <v>3.0880999999999998</v>
      </c>
      <c r="F235" s="2">
        <v>0.24679999999999999</v>
      </c>
      <c r="G235">
        <f t="shared" si="25"/>
        <v>0.24180012945378074</v>
      </c>
      <c r="I235">
        <f t="shared" si="26"/>
        <v>3.0880944068943821</v>
      </c>
      <c r="J235">
        <f t="shared" si="27"/>
        <v>12.770383333333333</v>
      </c>
      <c r="K235">
        <f t="shared" si="28"/>
        <v>4.1353604037566267</v>
      </c>
      <c r="L235">
        <f t="shared" si="32"/>
        <v>0.24676692145362292</v>
      </c>
      <c r="M235">
        <f t="shared" si="29"/>
        <v>0.24181689196704215</v>
      </c>
      <c r="N235">
        <f t="shared" si="30"/>
        <v>0.4582321791537779</v>
      </c>
      <c r="O235">
        <f t="shared" si="31"/>
        <v>1</v>
      </c>
    </row>
    <row r="236" spans="1:15" ht="15.75" thickBot="1" x14ac:dyDescent="0.3">
      <c r="A236" s="2">
        <v>3.34</v>
      </c>
      <c r="B236" s="2">
        <v>0.45779999999999998</v>
      </c>
      <c r="C236" s="2">
        <v>12.8482</v>
      </c>
      <c r="D236" s="2">
        <v>4.1430999999999996</v>
      </c>
      <c r="E236" s="2">
        <v>3.1011000000000002</v>
      </c>
      <c r="F236" s="2">
        <v>0.24460000000000001</v>
      </c>
      <c r="G236">
        <f t="shared" si="25"/>
        <v>0.24137217675243416</v>
      </c>
      <c r="I236">
        <f t="shared" si="26"/>
        <v>3.101138739287892</v>
      </c>
      <c r="J236">
        <f t="shared" si="27"/>
        <v>12.8482</v>
      </c>
      <c r="K236">
        <f t="shared" si="28"/>
        <v>4.1430587536210348</v>
      </c>
      <c r="L236">
        <f t="shared" si="32"/>
        <v>0.24463472390115906</v>
      </c>
      <c r="M236">
        <f t="shared" si="29"/>
        <v>0.24136756427265235</v>
      </c>
      <c r="N236">
        <f t="shared" si="30"/>
        <v>0.45778839234934532</v>
      </c>
      <c r="O236">
        <f t="shared" si="31"/>
        <v>1.0000000000000002</v>
      </c>
    </row>
    <row r="237" spans="1:15" ht="15.75" thickBot="1" x14ac:dyDescent="0.3">
      <c r="A237" s="2">
        <v>3.35</v>
      </c>
      <c r="B237" s="2">
        <v>0.45729999999999998</v>
      </c>
      <c r="C237" s="2">
        <v>12.9262</v>
      </c>
      <c r="D237" s="2">
        <v>4.1506999999999996</v>
      </c>
      <c r="E237" s="2">
        <v>3.1141999999999999</v>
      </c>
      <c r="F237" s="2">
        <v>0.24249999999999999</v>
      </c>
      <c r="G237">
        <f t="shared" si="25"/>
        <v>0.24089603094473683</v>
      </c>
      <c r="I237">
        <f t="shared" si="26"/>
        <v>3.1142212909333926</v>
      </c>
      <c r="J237">
        <f t="shared" si="27"/>
        <v>12.92625</v>
      </c>
      <c r="K237">
        <f t="shared" si="28"/>
        <v>4.1507165973185396</v>
      </c>
      <c r="L237">
        <f t="shared" si="32"/>
        <v>0.24252103213017526</v>
      </c>
      <c r="M237">
        <f t="shared" si="29"/>
        <v>0.24092225439964357</v>
      </c>
      <c r="N237">
        <f t="shared" si="30"/>
        <v>0.45734821737382553</v>
      </c>
      <c r="O237">
        <f t="shared" si="31"/>
        <v>0.99999999999999989</v>
      </c>
    </row>
    <row r="238" spans="1:15" ht="15.75" thickBot="1" x14ac:dyDescent="0.3">
      <c r="A238" s="2">
        <v>3.36</v>
      </c>
      <c r="B238" s="2">
        <v>0.45689999999999997</v>
      </c>
      <c r="C238" s="2">
        <v>13.0045</v>
      </c>
      <c r="D238" s="2">
        <v>4.1582999999999997</v>
      </c>
      <c r="E238" s="2">
        <v>3.1273</v>
      </c>
      <c r="F238" s="2">
        <v>0.2404</v>
      </c>
      <c r="G238">
        <f t="shared" si="25"/>
        <v>0.24047318364917245</v>
      </c>
      <c r="I238">
        <f t="shared" si="26"/>
        <v>3.1273420697908789</v>
      </c>
      <c r="J238">
        <f t="shared" si="27"/>
        <v>13.004533333333333</v>
      </c>
      <c r="K238">
        <f t="shared" si="28"/>
        <v>4.1583341518514869</v>
      </c>
      <c r="L238">
        <f t="shared" si="32"/>
        <v>0.24042571554291123</v>
      </c>
      <c r="M238">
        <f t="shared" si="29"/>
        <v>0.24048091458805743</v>
      </c>
      <c r="N238">
        <f t="shared" si="30"/>
        <v>0.45691161553855303</v>
      </c>
      <c r="O238">
        <f t="shared" si="31"/>
        <v>1</v>
      </c>
    </row>
    <row r="239" spans="1:15" ht="15.75" thickBot="1" x14ac:dyDescent="0.3">
      <c r="A239" s="2">
        <v>3.37</v>
      </c>
      <c r="B239" s="2">
        <v>0.45650000000000002</v>
      </c>
      <c r="C239" s="2">
        <v>13.083</v>
      </c>
      <c r="D239" s="2">
        <v>4.1658999999999997</v>
      </c>
      <c r="E239" s="2">
        <v>3.1404999999999998</v>
      </c>
      <c r="F239" s="2">
        <v>0.23830000000000001</v>
      </c>
      <c r="G239">
        <f t="shared" si="25"/>
        <v>0.24005473674932912</v>
      </c>
      <c r="I239">
        <f t="shared" si="26"/>
        <v>3.1405010837024192</v>
      </c>
      <c r="J239">
        <f t="shared" si="27"/>
        <v>13.083050000000002</v>
      </c>
      <c r="K239">
        <f t="shared" si="28"/>
        <v>4.1659116336225086</v>
      </c>
      <c r="L239">
        <f t="shared" si="32"/>
        <v>0.23834864347227647</v>
      </c>
      <c r="M239">
        <f t="shared" si="29"/>
        <v>0.2400434977854872</v>
      </c>
      <c r="N239">
        <f t="shared" si="30"/>
        <v>0.45647854866937781</v>
      </c>
      <c r="O239">
        <f t="shared" si="31"/>
        <v>1</v>
      </c>
    </row>
    <row r="240" spans="1:15" ht="15.75" thickBot="1" x14ac:dyDescent="0.3">
      <c r="A240" s="2">
        <v>3.38</v>
      </c>
      <c r="B240" s="2">
        <v>0.45600000000000002</v>
      </c>
      <c r="C240" s="2">
        <v>13.161799999999999</v>
      </c>
      <c r="D240" s="2">
        <v>4.1734</v>
      </c>
      <c r="E240" s="2">
        <v>3.1537000000000002</v>
      </c>
      <c r="F240" s="2">
        <v>0.23630000000000001</v>
      </c>
      <c r="G240">
        <f t="shared" si="25"/>
        <v>0.23958428685983607</v>
      </c>
      <c r="I240">
        <f t="shared" si="26"/>
        <v>3.1536983403942438</v>
      </c>
      <c r="J240">
        <f t="shared" si="27"/>
        <v>13.161799999999999</v>
      </c>
      <c r="K240">
        <f t="shared" si="28"/>
        <v>4.1734492584203986</v>
      </c>
      <c r="L240">
        <f t="shared" si="32"/>
        <v>0.23628968521562985</v>
      </c>
      <c r="M240">
        <f t="shared" si="29"/>
        <v>0.23960995763453663</v>
      </c>
      <c r="N240">
        <f t="shared" si="30"/>
        <v>0.45604897909845965</v>
      </c>
      <c r="O240">
        <f t="shared" si="31"/>
        <v>1</v>
      </c>
    </row>
    <row r="241" spans="1:15" ht="15.75" thickBot="1" x14ac:dyDescent="0.3">
      <c r="A241" s="2">
        <v>3.39</v>
      </c>
      <c r="B241" s="2">
        <v>0.4556</v>
      </c>
      <c r="C241" s="2">
        <v>13.2408</v>
      </c>
      <c r="D241" s="2">
        <v>4.1809000000000003</v>
      </c>
      <c r="E241" s="2">
        <v>3.1669</v>
      </c>
      <c r="F241" s="2">
        <v>0.23419999999999999</v>
      </c>
      <c r="G241">
        <f t="shared" si="25"/>
        <v>0.23916696489146652</v>
      </c>
      <c r="I241">
        <f t="shared" si="26"/>
        <v>3.1669338474787998</v>
      </c>
      <c r="J241">
        <f t="shared" si="27"/>
        <v>13.240783333333335</v>
      </c>
      <c r="K241">
        <f t="shared" si="28"/>
        <v>4.1809472414064919</v>
      </c>
      <c r="L241">
        <f t="shared" si="32"/>
        <v>0.23424871006752307</v>
      </c>
      <c r="M241">
        <f t="shared" si="29"/>
        <v>0.23918024846053662</v>
      </c>
      <c r="N241">
        <f t="shared" si="30"/>
        <v>0.45562286965621501</v>
      </c>
      <c r="O241">
        <f t="shared" si="31"/>
        <v>1.0000000000000002</v>
      </c>
    </row>
    <row r="242" spans="1:15" ht="15.75" thickBot="1" x14ac:dyDescent="0.3">
      <c r="A242" s="2">
        <v>3.4</v>
      </c>
      <c r="B242" s="2">
        <v>0.45519999999999999</v>
      </c>
      <c r="C242" s="2">
        <v>13.32</v>
      </c>
      <c r="D242" s="2">
        <v>4.1883999999999997</v>
      </c>
      <c r="E242" s="2">
        <v>3.1802000000000001</v>
      </c>
      <c r="F242" s="2">
        <v>0.23219999999999999</v>
      </c>
      <c r="G242">
        <f t="shared" si="25"/>
        <v>0.23875394317437962</v>
      </c>
      <c r="I242">
        <f t="shared" si="26"/>
        <v>3.1802076124567478</v>
      </c>
      <c r="J242">
        <f t="shared" si="27"/>
        <v>13.319999999999999</v>
      </c>
      <c r="K242">
        <f t="shared" si="28"/>
        <v>4.1884057971014492</v>
      </c>
      <c r="L242">
        <f t="shared" si="32"/>
        <v>0.23222558735142348</v>
      </c>
      <c r="M242">
        <f t="shared" si="29"/>
        <v>0.23875432525951562</v>
      </c>
      <c r="N242">
        <f t="shared" si="30"/>
        <v>0.45520018366341553</v>
      </c>
      <c r="O242">
        <f t="shared" si="31"/>
        <v>1.0000000000000002</v>
      </c>
    </row>
    <row r="243" spans="1:15" ht="15.75" thickBot="1" x14ac:dyDescent="0.3">
      <c r="A243" s="2">
        <v>3.41</v>
      </c>
      <c r="B243" s="2">
        <v>0.45479999999999998</v>
      </c>
      <c r="C243" s="2">
        <v>13.3994</v>
      </c>
      <c r="D243" s="2">
        <v>4.1958000000000002</v>
      </c>
      <c r="E243" s="2">
        <v>3.1934999999999998</v>
      </c>
      <c r="F243" s="2">
        <v>0.23019999999999999</v>
      </c>
      <c r="G243">
        <f t="shared" si="25"/>
        <v>0.23834142812040973</v>
      </c>
      <c r="I243">
        <f t="shared" si="26"/>
        <v>3.1935196427189316</v>
      </c>
      <c r="J243">
        <f t="shared" si="27"/>
        <v>13.399450000000002</v>
      </c>
      <c r="K243">
        <f t="shared" si="28"/>
        <v>4.1958251393725083</v>
      </c>
      <c r="L243">
        <f t="shared" si="32"/>
        <v>0.23022018645043171</v>
      </c>
      <c r="M243">
        <f t="shared" si="29"/>
        <v>0.23833214368641484</v>
      </c>
      <c r="N243">
        <f t="shared" si="30"/>
        <v>0.45478088492343166</v>
      </c>
      <c r="O243">
        <f t="shared" si="31"/>
        <v>1.0000000000000002</v>
      </c>
    </row>
    <row r="244" spans="1:15" ht="15.75" thickBot="1" x14ac:dyDescent="0.3">
      <c r="A244" s="2">
        <v>3.42</v>
      </c>
      <c r="B244" s="2">
        <v>0.45440000000000003</v>
      </c>
      <c r="C244" s="2">
        <v>13.479100000000001</v>
      </c>
      <c r="D244" s="2">
        <v>4.2031999999999998</v>
      </c>
      <c r="E244" s="2">
        <v>3.2069000000000001</v>
      </c>
      <c r="F244" s="2">
        <v>0.22819999999999999</v>
      </c>
      <c r="G244">
        <f t="shared" si="25"/>
        <v>0.23793313422175902</v>
      </c>
      <c r="I244">
        <f t="shared" si="26"/>
        <v>3.2068699455482976</v>
      </c>
      <c r="J244">
        <f t="shared" si="27"/>
        <v>13.479133333333333</v>
      </c>
      <c r="K244">
        <f t="shared" si="28"/>
        <v>4.2032054814211435</v>
      </c>
      <c r="L244">
        <f t="shared" si="32"/>
        <v>0.22823237683703326</v>
      </c>
      <c r="M244">
        <f t="shared" si="29"/>
        <v>0.23791366004354617</v>
      </c>
      <c r="N244">
        <f t="shared" si="30"/>
        <v>0.45436493771462172</v>
      </c>
      <c r="O244">
        <f t="shared" si="31"/>
        <v>1</v>
      </c>
    </row>
    <row r="245" spans="1:15" ht="15.75" thickBot="1" x14ac:dyDescent="0.3">
      <c r="A245" s="2">
        <v>3.43</v>
      </c>
      <c r="B245" s="2">
        <v>0.45400000000000001</v>
      </c>
      <c r="C245" s="2">
        <v>13.558999999999999</v>
      </c>
      <c r="D245" s="2">
        <v>4.2104999999999997</v>
      </c>
      <c r="E245" s="2">
        <v>3.2202999999999999</v>
      </c>
      <c r="F245" s="2">
        <v>0.2263</v>
      </c>
      <c r="G245">
        <f t="shared" si="25"/>
        <v>0.2375253128752276</v>
      </c>
      <c r="I245">
        <f t="shared" si="26"/>
        <v>3.2202585281217861</v>
      </c>
      <c r="J245">
        <f t="shared" si="27"/>
        <v>13.559050000000003</v>
      </c>
      <c r="K245">
        <f t="shared" si="28"/>
        <v>4.2105470357711647</v>
      </c>
      <c r="L245">
        <f t="shared" si="32"/>
        <v>0.22626202810188573</v>
      </c>
      <c r="M245">
        <f t="shared" si="29"/>
        <v>0.23749883126928406</v>
      </c>
      <c r="N245">
        <f t="shared" si="30"/>
        <v>0.45395230678286042</v>
      </c>
      <c r="O245">
        <f t="shared" si="31"/>
        <v>1</v>
      </c>
    </row>
    <row r="246" spans="1:15" ht="15.75" thickBot="1" x14ac:dyDescent="0.3">
      <c r="A246" s="2">
        <v>3.44</v>
      </c>
      <c r="B246" s="2">
        <v>0.45350000000000001</v>
      </c>
      <c r="C246" s="2">
        <v>13.639200000000001</v>
      </c>
      <c r="D246" s="2">
        <v>4.2179000000000002</v>
      </c>
      <c r="E246" s="2">
        <v>3.2336999999999998</v>
      </c>
      <c r="F246" s="2">
        <v>0.2243</v>
      </c>
      <c r="G246">
        <f t="shared" si="25"/>
        <v>0.23706569442864522</v>
      </c>
      <c r="I246">
        <f t="shared" si="26"/>
        <v>3.2336853975121693</v>
      </c>
      <c r="J246">
        <f t="shared" si="27"/>
        <v>13.639200000000001</v>
      </c>
      <c r="K246">
        <f t="shared" si="28"/>
        <v>4.2178500142571993</v>
      </c>
      <c r="L246">
        <f t="shared" si="32"/>
        <v>0.22430900998167644</v>
      </c>
      <c r="M246">
        <f t="shared" si="29"/>
        <v>0.2370876149269876</v>
      </c>
      <c r="N246">
        <f t="shared" si="30"/>
        <v>0.45354295733420591</v>
      </c>
      <c r="O246">
        <f t="shared" si="31"/>
        <v>1.0000000000000002</v>
      </c>
    </row>
    <row r="247" spans="1:15" ht="15.75" thickBot="1" x14ac:dyDescent="0.3">
      <c r="A247" s="2">
        <v>3.45</v>
      </c>
      <c r="B247" s="2">
        <v>0.4531</v>
      </c>
      <c r="C247" s="2">
        <v>13.7196</v>
      </c>
      <c r="D247" s="2">
        <v>4.2251000000000003</v>
      </c>
      <c r="E247" s="2">
        <v>3.2471999999999999</v>
      </c>
      <c r="F247" s="2">
        <v>0.22239999999999999</v>
      </c>
      <c r="G247">
        <f t="shared" si="25"/>
        <v>0.2366625209026558</v>
      </c>
      <c r="I247">
        <f t="shared" si="26"/>
        <v>3.2471505606898652</v>
      </c>
      <c r="J247">
        <f t="shared" si="27"/>
        <v>13.719583333333336</v>
      </c>
      <c r="K247">
        <f t="shared" si="28"/>
        <v>4.2251146280136069</v>
      </c>
      <c r="L247">
        <f t="shared" si="32"/>
        <v>0.22237319238607164</v>
      </c>
      <c r="M247">
        <f t="shared" si="29"/>
        <v>0.23667996919414688</v>
      </c>
      <c r="N247">
        <f t="shared" si="30"/>
        <v>0.45313685502770107</v>
      </c>
      <c r="O247">
        <f t="shared" si="31"/>
        <v>1.0000000000000002</v>
      </c>
    </row>
    <row r="248" spans="1:15" ht="15.75" thickBot="1" x14ac:dyDescent="0.3">
      <c r="A248" s="2">
        <v>3.46</v>
      </c>
      <c r="B248" s="2">
        <v>0.45269999999999999</v>
      </c>
      <c r="C248" s="2">
        <v>13.8002</v>
      </c>
      <c r="D248" s="2">
        <v>4.2323000000000004</v>
      </c>
      <c r="E248" s="2">
        <v>3.2606999999999999</v>
      </c>
      <c r="F248" s="2">
        <v>0.2205</v>
      </c>
      <c r="G248">
        <f t="shared" si="25"/>
        <v>0.23625979208643946</v>
      </c>
      <c r="I248">
        <f t="shared" si="26"/>
        <v>3.2606540245247082</v>
      </c>
      <c r="J248">
        <f t="shared" si="27"/>
        <v>13.8002</v>
      </c>
      <c r="K248">
        <f t="shared" si="28"/>
        <v>4.2323410874637633</v>
      </c>
      <c r="L248">
        <f t="shared" si="32"/>
        <v>0.22045444542376533</v>
      </c>
      <c r="M248">
        <f t="shared" si="29"/>
        <v>0.23627585285174915</v>
      </c>
      <c r="N248">
        <f t="shared" si="30"/>
        <v>0.45273396596830701</v>
      </c>
      <c r="O248">
        <f t="shared" si="31"/>
        <v>1</v>
      </c>
    </row>
    <row r="249" spans="1:15" ht="15.75" thickBot="1" x14ac:dyDescent="0.3">
      <c r="A249" s="2">
        <v>3.47</v>
      </c>
      <c r="B249" s="2">
        <v>0.45229999999999998</v>
      </c>
      <c r="C249" s="2">
        <v>13.881</v>
      </c>
      <c r="D249" s="2">
        <v>4.2394999999999996</v>
      </c>
      <c r="E249" s="2">
        <v>3.2742</v>
      </c>
      <c r="F249" s="2">
        <v>0.21859999999999999</v>
      </c>
      <c r="G249">
        <f t="shared" si="25"/>
        <v>0.23585751312467201</v>
      </c>
      <c r="I249">
        <f t="shared" si="26"/>
        <v>3.2741957957876902</v>
      </c>
      <c r="J249">
        <f t="shared" si="27"/>
        <v>13.881050000000002</v>
      </c>
      <c r="K249">
        <f t="shared" si="28"/>
        <v>4.2395296023097373</v>
      </c>
      <c r="L249">
        <f t="shared" si="32"/>
        <v>0.21855263942765887</v>
      </c>
      <c r="M249">
        <f t="shared" si="29"/>
        <v>0.23587522527385824</v>
      </c>
      <c r="N249">
        <f t="shared" si="30"/>
        <v>0.45233425669996546</v>
      </c>
      <c r="O249">
        <f t="shared" si="31"/>
        <v>1</v>
      </c>
    </row>
    <row r="250" spans="1:15" ht="15.75" thickBot="1" x14ac:dyDescent="0.3">
      <c r="A250" s="2">
        <v>3.48</v>
      </c>
      <c r="B250" s="2">
        <v>0.45190000000000002</v>
      </c>
      <c r="C250" s="2">
        <v>13.9621</v>
      </c>
      <c r="D250" s="2">
        <v>4.2466999999999997</v>
      </c>
      <c r="E250" s="2">
        <v>3.2877999999999998</v>
      </c>
      <c r="F250" s="2">
        <v>0.2167</v>
      </c>
      <c r="G250">
        <f t="shared" si="25"/>
        <v>0.23545926984613236</v>
      </c>
      <c r="I250">
        <f t="shared" si="26"/>
        <v>3.2877758811526552</v>
      </c>
      <c r="J250">
        <f t="shared" si="27"/>
        <v>13.962133333333336</v>
      </c>
      <c r="K250">
        <f t="shared" si="28"/>
        <v>4.2466803815223484</v>
      </c>
      <c r="L250">
        <f t="shared" si="32"/>
        <v>0.21666764497919405</v>
      </c>
      <c r="M250">
        <f t="shared" si="29"/>
        <v>0.23547804641740433</v>
      </c>
      <c r="N250">
        <f t="shared" si="30"/>
        <v>0.45193769419878804</v>
      </c>
      <c r="O250">
        <f t="shared" si="31"/>
        <v>1</v>
      </c>
    </row>
    <row r="251" spans="1:15" ht="15.75" thickBot="1" x14ac:dyDescent="0.3">
      <c r="A251" s="2">
        <v>3.49</v>
      </c>
      <c r="B251" s="2">
        <v>0.45150000000000001</v>
      </c>
      <c r="C251" s="2">
        <v>14.0434</v>
      </c>
      <c r="D251" s="2">
        <v>4.2538</v>
      </c>
      <c r="E251" s="2">
        <v>3.3014000000000001</v>
      </c>
      <c r="F251" s="2">
        <v>0.21479999999999999</v>
      </c>
      <c r="G251">
        <f t="shared" si="25"/>
        <v>0.23506144477808161</v>
      </c>
      <c r="I251">
        <f t="shared" si="26"/>
        <v>3.3013942871979713</v>
      </c>
      <c r="J251">
        <f t="shared" si="27"/>
        <v>14.043450000000002</v>
      </c>
      <c r="K251">
        <f t="shared" si="28"/>
        <v>4.2537936333315862</v>
      </c>
      <c r="L251">
        <f t="shared" si="32"/>
        <v>0.21479933293184539</v>
      </c>
      <c r="M251">
        <f t="shared" si="29"/>
        <v>0.23508427681217725</v>
      </c>
      <c r="N251">
        <f t="shared" si="30"/>
        <v>0.45154424586636854</v>
      </c>
      <c r="O251">
        <f t="shared" si="31"/>
        <v>1</v>
      </c>
    </row>
    <row r="252" spans="1:15" ht="15.75" thickBot="1" x14ac:dyDescent="0.3">
      <c r="A252" s="2">
        <v>3.5</v>
      </c>
      <c r="B252" s="2">
        <v>0.45119999999999999</v>
      </c>
      <c r="C252" s="2">
        <v>14.125</v>
      </c>
      <c r="D252" s="2">
        <v>4.2609000000000004</v>
      </c>
      <c r="E252" s="2">
        <v>3.3151000000000002</v>
      </c>
      <c r="F252" s="2">
        <v>0.21290000000000001</v>
      </c>
      <c r="G252">
        <f t="shared" si="25"/>
        <v>0.2347196037557692</v>
      </c>
      <c r="I252">
        <f t="shared" si="26"/>
        <v>3.3150510204081631</v>
      </c>
      <c r="J252">
        <f t="shared" si="27"/>
        <v>14.125</v>
      </c>
      <c r="K252">
        <f t="shared" si="28"/>
        <v>4.2608695652173907</v>
      </c>
      <c r="L252">
        <f t="shared" si="32"/>
        <v>0.2129475744338051</v>
      </c>
      <c r="M252">
        <f t="shared" si="29"/>
        <v>0.23469387755102039</v>
      </c>
      <c r="N252">
        <f t="shared" si="30"/>
        <v>0.45115387952321717</v>
      </c>
      <c r="O252">
        <f t="shared" si="31"/>
        <v>0.99999999999999989</v>
      </c>
    </row>
    <row r="253" spans="1:15" ht="15.75" thickBot="1" x14ac:dyDescent="0.3">
      <c r="A253" s="2">
        <v>3.51</v>
      </c>
      <c r="B253" s="2">
        <v>0.45079999999999998</v>
      </c>
      <c r="C253" s="2">
        <v>14.206799999999999</v>
      </c>
      <c r="D253" s="2">
        <v>4.2679</v>
      </c>
      <c r="E253" s="2">
        <v>3.3287</v>
      </c>
      <c r="F253" s="2">
        <v>0.21110000000000001</v>
      </c>
      <c r="G253">
        <f t="shared" si="25"/>
        <v>0.23432256836238469</v>
      </c>
      <c r="I253">
        <f t="shared" si="26"/>
        <v>3.3287460871755186</v>
      </c>
      <c r="J253">
        <f t="shared" si="27"/>
        <v>14.20678333333333</v>
      </c>
      <c r="K253">
        <f t="shared" si="28"/>
        <v>4.2679083839007852</v>
      </c>
      <c r="L253">
        <f t="shared" si="32"/>
        <v>0.21111224094986983</v>
      </c>
      <c r="M253">
        <f t="shared" si="29"/>
        <v>0.23430681028021963</v>
      </c>
      <c r="N253">
        <f t="shared" si="30"/>
        <v>0.4507665634023128</v>
      </c>
      <c r="O253">
        <f t="shared" si="31"/>
        <v>1</v>
      </c>
    </row>
    <row r="254" spans="1:15" ht="15.75" thickBot="1" x14ac:dyDescent="0.3">
      <c r="A254" s="2">
        <v>3.52</v>
      </c>
      <c r="B254" s="2">
        <v>0.45040000000000002</v>
      </c>
      <c r="C254" s="2">
        <v>14.2888</v>
      </c>
      <c r="D254" s="2">
        <v>4.2748999999999997</v>
      </c>
      <c r="E254" s="2">
        <v>3.3424999999999998</v>
      </c>
      <c r="F254" s="2">
        <v>0.20930000000000001</v>
      </c>
      <c r="G254">
        <f t="shared" si="25"/>
        <v>0.23393296552759979</v>
      </c>
      <c r="I254">
        <f t="shared" si="26"/>
        <v>3.3424794938016529</v>
      </c>
      <c r="J254">
        <f t="shared" si="27"/>
        <v>14.288799999999998</v>
      </c>
      <c r="K254">
        <f t="shared" si="28"/>
        <v>4.2749102953353564</v>
      </c>
      <c r="L254">
        <f t="shared" si="32"/>
        <v>0.2092932042825561</v>
      </c>
      <c r="M254">
        <f t="shared" si="29"/>
        <v>0.23392303719008267</v>
      </c>
      <c r="N254">
        <f t="shared" si="30"/>
        <v>0.4503822661427716</v>
      </c>
      <c r="O254">
        <f t="shared" si="31"/>
        <v>0.99999999999999989</v>
      </c>
    </row>
    <row r="255" spans="1:15" ht="15.75" thickBot="1" x14ac:dyDescent="0.3">
      <c r="A255" s="2">
        <v>3.53</v>
      </c>
      <c r="B255" s="2">
        <v>0.45</v>
      </c>
      <c r="C255" s="2">
        <v>14.371</v>
      </c>
      <c r="D255" s="2">
        <v>4.2819000000000003</v>
      </c>
      <c r="E255" s="2">
        <v>3.3563000000000001</v>
      </c>
      <c r="F255" s="2">
        <v>0.20749999999999999</v>
      </c>
      <c r="G255">
        <f t="shared" si="25"/>
        <v>0.23354372068223647</v>
      </c>
      <c r="I255">
        <f t="shared" si="26"/>
        <v>3.3562512464990486</v>
      </c>
      <c r="J255">
        <f t="shared" si="27"/>
        <v>14.371049999999999</v>
      </c>
      <c r="K255">
        <f t="shared" si="28"/>
        <v>4.2818755046990704</v>
      </c>
      <c r="L255">
        <f t="shared" si="32"/>
        <v>0.20749033659245383</v>
      </c>
      <c r="M255">
        <f t="shared" si="29"/>
        <v>0.23354252100570586</v>
      </c>
      <c r="N255">
        <f t="shared" si="30"/>
        <v>0.45000095678362978</v>
      </c>
      <c r="O255">
        <f t="shared" si="31"/>
        <v>0.99999999999999989</v>
      </c>
    </row>
    <row r="256" spans="1:15" ht="15.75" thickBot="1" x14ac:dyDescent="0.3">
      <c r="A256" s="2">
        <v>3.54</v>
      </c>
      <c r="B256" s="2">
        <v>0.4496</v>
      </c>
      <c r="C256" s="2">
        <v>14.4535</v>
      </c>
      <c r="D256" s="2">
        <v>4.2888000000000002</v>
      </c>
      <c r="E256" s="2">
        <v>3.3700999999999999</v>
      </c>
      <c r="F256" s="2">
        <v>0.20569999999999999</v>
      </c>
      <c r="G256">
        <f t="shared" si="25"/>
        <v>0.23315483953002525</v>
      </c>
      <c r="I256">
        <f t="shared" si="26"/>
        <v>3.3700613513925686</v>
      </c>
      <c r="J256">
        <f t="shared" si="27"/>
        <v>14.453533333333333</v>
      </c>
      <c r="K256">
        <f t="shared" si="28"/>
        <v>4.28880421638641</v>
      </c>
      <c r="L256">
        <f t="shared" si="32"/>
        <v>0.20570351041784499</v>
      </c>
      <c r="M256">
        <f t="shared" si="29"/>
        <v>0.2331652249779225</v>
      </c>
      <c r="N256">
        <f t="shared" si="30"/>
        <v>0.44962260475773713</v>
      </c>
      <c r="O256">
        <f t="shared" si="31"/>
        <v>0.99999999999999989</v>
      </c>
    </row>
    <row r="257" spans="1:15" ht="15.75" thickBot="1" x14ac:dyDescent="0.3">
      <c r="A257" s="2">
        <v>3.55</v>
      </c>
      <c r="B257" s="2">
        <v>0.44919999999999999</v>
      </c>
      <c r="C257" s="2">
        <v>14.536199999999999</v>
      </c>
      <c r="D257" s="2">
        <v>4.2957000000000001</v>
      </c>
      <c r="E257" s="2">
        <v>3.3839000000000001</v>
      </c>
      <c r="F257" s="2">
        <v>0.2039</v>
      </c>
      <c r="G257">
        <f t="shared" si="25"/>
        <v>0.23276632762667834</v>
      </c>
      <c r="I257">
        <f t="shared" si="26"/>
        <v>3.3839098145209285</v>
      </c>
      <c r="J257">
        <f t="shared" si="27"/>
        <v>14.536249999999997</v>
      </c>
      <c r="K257">
        <f t="shared" si="28"/>
        <v>4.2956966340008513</v>
      </c>
      <c r="L257">
        <f t="shared" si="32"/>
        <v>0.2039325986935957</v>
      </c>
      <c r="M257">
        <f t="shared" si="29"/>
        <v>0.23279111287442975</v>
      </c>
      <c r="N257">
        <f t="shared" si="30"/>
        <v>0.44924717988575991</v>
      </c>
      <c r="O257">
        <f t="shared" si="31"/>
        <v>1</v>
      </c>
    </row>
    <row r="258" spans="1:15" ht="15.75" thickBot="1" x14ac:dyDescent="0.3">
      <c r="A258" s="2">
        <v>3.56</v>
      </c>
      <c r="B258" s="2">
        <v>0.44890000000000002</v>
      </c>
      <c r="C258" s="2">
        <v>14.619199999999999</v>
      </c>
      <c r="D258" s="2">
        <v>4.3026</v>
      </c>
      <c r="E258" s="2">
        <v>3.3978000000000002</v>
      </c>
      <c r="F258" s="2">
        <v>0.20219999999999999</v>
      </c>
      <c r="G258">
        <f t="shared" si="25"/>
        <v>0.23243338843118053</v>
      </c>
      <c r="I258">
        <f t="shared" si="26"/>
        <v>3.397796641838152</v>
      </c>
      <c r="J258">
        <f t="shared" si="27"/>
        <v>14.619200000000001</v>
      </c>
      <c r="K258">
        <f t="shared" si="28"/>
        <v>4.3025529603476373</v>
      </c>
      <c r="L258">
        <f t="shared" si="32"/>
        <v>0.2021774747693508</v>
      </c>
      <c r="M258">
        <f t="shared" si="29"/>
        <v>0.23242014897108948</v>
      </c>
      <c r="N258">
        <f t="shared" si="30"/>
        <v>0.44887465237029078</v>
      </c>
      <c r="O258">
        <f t="shared" si="31"/>
        <v>1</v>
      </c>
    </row>
    <row r="259" spans="1:15" ht="15.75" thickBot="1" x14ac:dyDescent="0.3">
      <c r="A259" s="2">
        <v>3.57</v>
      </c>
      <c r="B259" s="2">
        <v>0.44850000000000001</v>
      </c>
      <c r="C259" s="2">
        <v>14.702400000000001</v>
      </c>
      <c r="D259" s="2">
        <v>4.3094000000000001</v>
      </c>
      <c r="E259" s="2">
        <v>3.4117000000000002</v>
      </c>
      <c r="F259" s="2">
        <v>0.20039999999999999</v>
      </c>
      <c r="G259">
        <f t="shared" si="25"/>
        <v>0.23204897211746608</v>
      </c>
      <c r="I259">
        <f t="shared" si="26"/>
        <v>3.4117218392149891</v>
      </c>
      <c r="J259">
        <f t="shared" si="27"/>
        <v>14.702383333333334</v>
      </c>
      <c r="K259">
        <f t="shared" si="28"/>
        <v>4.3093733974268655</v>
      </c>
      <c r="L259">
        <f t="shared" si="32"/>
        <v>0.20043801242703227</v>
      </c>
      <c r="M259">
        <f t="shared" si="29"/>
        <v>0.23205229804340038</v>
      </c>
      <c r="N259">
        <f t="shared" si="30"/>
        <v>0.44850499279006339</v>
      </c>
      <c r="O259">
        <f t="shared" si="31"/>
        <v>0.99999999999999989</v>
      </c>
    </row>
    <row r="260" spans="1:15" ht="15.75" thickBot="1" x14ac:dyDescent="0.3">
      <c r="A260" s="2">
        <v>3.58</v>
      </c>
      <c r="B260" s="2">
        <v>0.4481</v>
      </c>
      <c r="C260" s="2">
        <v>14.7858</v>
      </c>
      <c r="D260" s="2">
        <v>4.3162000000000003</v>
      </c>
      <c r="E260" s="2">
        <v>3.4257</v>
      </c>
      <c r="F260" s="2">
        <v>0.19869999999999999</v>
      </c>
      <c r="G260">
        <f t="shared" ref="G260:G323" si="33">(B260/A260)*SQRT(E260)</f>
        <v>0.23166828363141542</v>
      </c>
      <c r="I260">
        <f t="shared" ref="I260:I323" si="34">(2+0.4*A260^2)*(2.8*A260^2-0.4)/(A260^2*2.4^2)</f>
        <v>3.4256854124403109</v>
      </c>
      <c r="J260">
        <f t="shared" ref="J260:J323" si="35">(1/2.4)*(2.8*A260^2-0.4)</f>
        <v>14.7858</v>
      </c>
      <c r="K260">
        <f t="shared" ref="K260:K323" si="36">(2.4*A260^2)/(2+0.4*A260^2)</f>
        <v>4.3161581464268872</v>
      </c>
      <c r="L260">
        <f t="shared" si="32"/>
        <v>0.1987140858976785</v>
      </c>
      <c r="M260">
        <f t="shared" ref="M260:M323" si="37">SQRT(I260)*N260/A260</f>
        <v>0.23168752535813489</v>
      </c>
      <c r="N260">
        <f t="shared" ref="N260:N323" si="38">SQRT((0.4*A260^2+2)/(2.8*A260^2-0.4))</f>
        <v>0.44813817209426887</v>
      </c>
      <c r="O260">
        <f t="shared" ref="O260:O294" si="39">I260*(1+0.2*N260^2)/(1+0.2*A260^2)</f>
        <v>0.99999999999999989</v>
      </c>
    </row>
    <row r="261" spans="1:15" ht="15.75" thickBot="1" x14ac:dyDescent="0.3">
      <c r="A261" s="2">
        <v>3.59</v>
      </c>
      <c r="B261" s="2">
        <v>0.44779999999999998</v>
      </c>
      <c r="C261" s="2">
        <v>14.869400000000001</v>
      </c>
      <c r="D261" s="2">
        <v>4.3228999999999997</v>
      </c>
      <c r="E261" s="2">
        <v>3.4397000000000002</v>
      </c>
      <c r="F261" s="2">
        <v>0.19700000000000001</v>
      </c>
      <c r="G261">
        <f t="shared" si="33"/>
        <v>0.23133956992481763</v>
      </c>
      <c r="I261">
        <f t="shared" si="34"/>
        <v>3.4396873672224761</v>
      </c>
      <c r="J261">
        <f t="shared" si="35"/>
        <v>14.869449999999999</v>
      </c>
      <c r="K261">
        <f t="shared" si="36"/>
        <v>4.3229074077179801</v>
      </c>
      <c r="L261">
        <f t="shared" si="32"/>
        <v>0.19700556987761661</v>
      </c>
      <c r="M261">
        <f t="shared" si="37"/>
        <v>0.23132579666514072</v>
      </c>
      <c r="N261">
        <f t="shared" si="38"/>
        <v>0.4477741615969737</v>
      </c>
      <c r="O261">
        <f t="shared" si="39"/>
        <v>0.99999999999999989</v>
      </c>
    </row>
    <row r="262" spans="1:15" ht="15.75" thickBot="1" x14ac:dyDescent="0.3">
      <c r="A262" s="2">
        <v>3.6</v>
      </c>
      <c r="B262" s="2">
        <v>0.44740000000000002</v>
      </c>
      <c r="C262" s="2">
        <v>14.9533</v>
      </c>
      <c r="D262" s="2">
        <v>4.3296000000000001</v>
      </c>
      <c r="E262" s="2">
        <v>3.4537</v>
      </c>
      <c r="F262" s="2">
        <v>0.1953</v>
      </c>
      <c r="G262">
        <f t="shared" si="33"/>
        <v>0.2309594753300957</v>
      </c>
      <c r="I262">
        <f t="shared" si="34"/>
        <v>3.4537277091906726</v>
      </c>
      <c r="J262">
        <f t="shared" si="35"/>
        <v>14.953333333333333</v>
      </c>
      <c r="K262">
        <f t="shared" si="36"/>
        <v>4.3296213808463246</v>
      </c>
      <c r="L262">
        <f t="shared" si="32"/>
        <v>0.19531233954400917</v>
      </c>
      <c r="M262">
        <f t="shared" si="37"/>
        <v>0.23096707818930046</v>
      </c>
      <c r="N262">
        <f t="shared" si="38"/>
        <v>0.4474129329716352</v>
      </c>
      <c r="O262">
        <f t="shared" si="39"/>
        <v>1</v>
      </c>
    </row>
    <row r="263" spans="1:15" ht="15.75" thickBot="1" x14ac:dyDescent="0.3">
      <c r="A263" s="2">
        <v>3.61</v>
      </c>
      <c r="B263" s="2">
        <v>0.4471</v>
      </c>
      <c r="C263" s="2">
        <v>15.0374</v>
      </c>
      <c r="D263" s="2">
        <v>4.3362999999999996</v>
      </c>
      <c r="E263" s="2">
        <v>3.4678</v>
      </c>
      <c r="F263" s="2">
        <v>0.19359999999999999</v>
      </c>
      <c r="G263">
        <f t="shared" si="33"/>
        <v>0.23063461487931097</v>
      </c>
      <c r="I263">
        <f t="shared" si="34"/>
        <v>3.4678064438962259</v>
      </c>
      <c r="J263">
        <f t="shared" si="35"/>
        <v>15.037450000000002</v>
      </c>
      <c r="K263">
        <f t="shared" si="36"/>
        <v>4.3363002645282576</v>
      </c>
      <c r="L263">
        <f t="shared" si="32"/>
        <v>0.19363427056977303</v>
      </c>
      <c r="M263">
        <f t="shared" si="37"/>
        <v>0.23061133662264718</v>
      </c>
      <c r="N263">
        <f t="shared" si="38"/>
        <v>0.44705445824571383</v>
      </c>
      <c r="O263">
        <f t="shared" si="39"/>
        <v>1</v>
      </c>
    </row>
    <row r="264" spans="1:15" ht="15.75" thickBot="1" x14ac:dyDescent="0.3">
      <c r="A264" s="2">
        <v>3.62</v>
      </c>
      <c r="B264" s="2">
        <v>0.44669999999999999</v>
      </c>
      <c r="C264" s="2">
        <v>15.1218</v>
      </c>
      <c r="D264" s="2">
        <v>4.3429000000000002</v>
      </c>
      <c r="E264" s="2">
        <v>3.4819</v>
      </c>
      <c r="F264" s="2">
        <v>0.192</v>
      </c>
      <c r="G264">
        <f t="shared" si="33"/>
        <v>0.23025842460750234</v>
      </c>
      <c r="I264">
        <f t="shared" si="34"/>
        <v>3.4819235768138945</v>
      </c>
      <c r="J264">
        <f t="shared" si="35"/>
        <v>15.121799999999999</v>
      </c>
      <c r="K264">
        <f t="shared" si="36"/>
        <v>4.3429442566447936</v>
      </c>
      <c r="L264">
        <f t="shared" si="32"/>
        <v>0.19197123913788966</v>
      </c>
      <c r="M264">
        <f t="shared" si="37"/>
        <v>0.23025853911663258</v>
      </c>
      <c r="N264">
        <f t="shared" si="38"/>
        <v>0.44669870979538012</v>
      </c>
      <c r="O264">
        <f t="shared" si="39"/>
        <v>0.99999999999999989</v>
      </c>
    </row>
    <row r="265" spans="1:15" ht="15.75" thickBot="1" x14ac:dyDescent="0.3">
      <c r="A265" s="2">
        <v>3.63</v>
      </c>
      <c r="B265" s="2">
        <v>0.44629999999999997</v>
      </c>
      <c r="C265" s="2">
        <v>15.2064</v>
      </c>
      <c r="D265" s="2">
        <v>4.3495999999999997</v>
      </c>
      <c r="E265" s="2">
        <v>3.4961000000000002</v>
      </c>
      <c r="F265" s="2">
        <v>0.1903</v>
      </c>
      <c r="G265">
        <f t="shared" si="33"/>
        <v>0.22988582074345484</v>
      </c>
      <c r="I265">
        <f t="shared" si="34"/>
        <v>3.4960791133431317</v>
      </c>
      <c r="J265">
        <f t="shared" si="35"/>
        <v>15.206383333333333</v>
      </c>
      <c r="K265">
        <f t="shared" si="36"/>
        <v>4.3495535542364205</v>
      </c>
      <c r="L265">
        <f t="shared" si="32"/>
        <v>0.1903231219551301</v>
      </c>
      <c r="M265">
        <f t="shared" si="37"/>
        <v>0.2299086532745436</v>
      </c>
      <c r="N265">
        <f t="shared" si="38"/>
        <v>0.44634566034031314</v>
      </c>
      <c r="O265">
        <f t="shared" si="39"/>
        <v>1</v>
      </c>
    </row>
    <row r="266" spans="1:15" ht="15.75" thickBot="1" x14ac:dyDescent="0.3">
      <c r="A266" s="2">
        <v>3.64</v>
      </c>
      <c r="B266" s="2">
        <v>0.44600000000000001</v>
      </c>
      <c r="C266" s="2">
        <v>15.2912</v>
      </c>
      <c r="D266" s="2">
        <v>4.3560999999999996</v>
      </c>
      <c r="E266" s="2">
        <v>3.5103</v>
      </c>
      <c r="F266" s="2">
        <v>0.18870000000000001</v>
      </c>
      <c r="G266">
        <f t="shared" si="33"/>
        <v>0.22956495604423982</v>
      </c>
      <c r="I266">
        <f t="shared" si="34"/>
        <v>3.5102730588093229</v>
      </c>
      <c r="J266">
        <f t="shared" si="35"/>
        <v>15.291200000000002</v>
      </c>
      <c r="K266">
        <f t="shared" si="36"/>
        <v>4.3561283534981587</v>
      </c>
      <c r="L266">
        <f t="shared" si="32"/>
        <v>0.18868979626519941</v>
      </c>
      <c r="M266">
        <f t="shared" si="37"/>
        <v>0.22956164714406474</v>
      </c>
      <c r="N266">
        <f t="shared" si="38"/>
        <v>0.44599528293859109</v>
      </c>
      <c r="O266">
        <f t="shared" si="39"/>
        <v>1.0000000000000002</v>
      </c>
    </row>
    <row r="267" spans="1:15" ht="15.75" thickBot="1" x14ac:dyDescent="0.3">
      <c r="A267" s="2">
        <v>3.65</v>
      </c>
      <c r="B267" s="2">
        <v>0.4456</v>
      </c>
      <c r="C267" s="2">
        <v>15.376200000000001</v>
      </c>
      <c r="D267" s="2">
        <v>4.3627000000000002</v>
      </c>
      <c r="E267" s="2">
        <v>3.5245000000000002</v>
      </c>
      <c r="F267" s="2">
        <v>0.18709999999999999</v>
      </c>
      <c r="G267">
        <f t="shared" si="33"/>
        <v>0.22919285532714162</v>
      </c>
      <c r="I267">
        <f t="shared" si="34"/>
        <v>3.5245054184650026</v>
      </c>
      <c r="J267">
        <f t="shared" si="35"/>
        <v>15.376250000000001</v>
      </c>
      <c r="K267">
        <f t="shared" si="36"/>
        <v>4.3626688497748658</v>
      </c>
      <c r="L267">
        <f t="shared" si="32"/>
        <v>0.18707113986132134</v>
      </c>
      <c r="M267">
        <f t="shared" si="37"/>
        <v>0.22921748920998311</v>
      </c>
      <c r="N267">
        <f t="shared" si="38"/>
        <v>0.44564755098166947</v>
      </c>
      <c r="O267">
        <f t="shared" si="39"/>
        <v>0.99999999999999978</v>
      </c>
    </row>
    <row r="268" spans="1:15" ht="15.75" thickBot="1" x14ac:dyDescent="0.3">
      <c r="A268" s="2">
        <v>3.66</v>
      </c>
      <c r="B268" s="2">
        <v>0.44529999999999997</v>
      </c>
      <c r="C268" s="2">
        <v>15.461499999999999</v>
      </c>
      <c r="D268" s="2">
        <v>4.3692000000000002</v>
      </c>
      <c r="E268" s="2">
        <v>3.5388000000000002</v>
      </c>
      <c r="F268" s="2">
        <v>0.1855</v>
      </c>
      <c r="G268">
        <f t="shared" si="33"/>
        <v>0.22887566493622688</v>
      </c>
      <c r="I268">
        <f t="shared" si="34"/>
        <v>3.5387761974910505</v>
      </c>
      <c r="J268">
        <f t="shared" si="35"/>
        <v>15.461533333333335</v>
      </c>
      <c r="K268">
        <f t="shared" si="36"/>
        <v>4.3691752375568074</v>
      </c>
      <c r="L268">
        <f t="shared" si="32"/>
        <v>0.18546703109827811</v>
      </c>
      <c r="M268">
        <f t="shared" si="37"/>
        <v>0.22887614838703257</v>
      </c>
      <c r="N268">
        <f t="shared" si="38"/>
        <v>0.44530243818944726</v>
      </c>
      <c r="O268">
        <f t="shared" si="39"/>
        <v>1</v>
      </c>
    </row>
    <row r="269" spans="1:15" ht="15.75" thickBot="1" x14ac:dyDescent="0.3">
      <c r="A269" s="2">
        <v>3.67</v>
      </c>
      <c r="B269" s="2">
        <v>0.44500000000000001</v>
      </c>
      <c r="C269" s="2">
        <v>15.547000000000001</v>
      </c>
      <c r="D269" s="2">
        <v>4.3756000000000004</v>
      </c>
      <c r="E269" s="2">
        <v>3.5531000000000001</v>
      </c>
      <c r="F269" s="2">
        <v>0.18390000000000001</v>
      </c>
      <c r="G269">
        <f t="shared" si="33"/>
        <v>0.22855864992597369</v>
      </c>
      <c r="I269">
        <f t="shared" si="34"/>
        <v>3.5530854009978547</v>
      </c>
      <c r="J269">
        <f t="shared" si="35"/>
        <v>15.54705</v>
      </c>
      <c r="K269">
        <f t="shared" si="36"/>
        <v>4.3756477104754472</v>
      </c>
      <c r="L269">
        <f t="shared" si="32"/>
        <v>0.18387734890391091</v>
      </c>
      <c r="M269">
        <f t="shared" si="37"/>
        <v>0.22853759401287416</v>
      </c>
      <c r="N269">
        <f t="shared" si="38"/>
        <v>0.44495991860541784</v>
      </c>
      <c r="O269">
        <f t="shared" si="39"/>
        <v>1</v>
      </c>
    </row>
    <row r="270" spans="1:15" ht="15.75" thickBot="1" x14ac:dyDescent="0.3">
      <c r="A270" s="2">
        <v>3.68</v>
      </c>
      <c r="B270" s="2">
        <v>0.4446</v>
      </c>
      <c r="C270" s="2">
        <v>15.6328</v>
      </c>
      <c r="D270" s="2">
        <v>4.3821000000000003</v>
      </c>
      <c r="E270" s="2">
        <v>3.5674000000000001</v>
      </c>
      <c r="F270" s="2">
        <v>0.18229999999999999</v>
      </c>
      <c r="G270">
        <f t="shared" si="33"/>
        <v>0.22819049144465117</v>
      </c>
      <c r="I270">
        <f t="shared" si="34"/>
        <v>3.5674330340264651</v>
      </c>
      <c r="J270">
        <f t="shared" si="35"/>
        <v>15.632800000000001</v>
      </c>
      <c r="K270">
        <f t="shared" si="36"/>
        <v>4.3820864612995072</v>
      </c>
      <c r="L270">
        <f t="shared" si="32"/>
        <v>0.18230197279011073</v>
      </c>
      <c r="M270">
        <f t="shared" si="37"/>
        <v>0.22820179584120984</v>
      </c>
      <c r="N270">
        <f t="shared" si="38"/>
        <v>0.44461996659190384</v>
      </c>
      <c r="O270">
        <f t="shared" si="39"/>
        <v>0.99999999999999989</v>
      </c>
    </row>
    <row r="271" spans="1:15" ht="15.75" thickBot="1" x14ac:dyDescent="0.3">
      <c r="A271" s="2">
        <v>3.69</v>
      </c>
      <c r="B271" s="2">
        <v>0.44429999999999997</v>
      </c>
      <c r="C271" s="2">
        <v>15.7188</v>
      </c>
      <c r="D271" s="2">
        <v>4.3884999999999996</v>
      </c>
      <c r="E271" s="2">
        <v>3.5817999999999999</v>
      </c>
      <c r="F271" s="2">
        <v>0.1807</v>
      </c>
      <c r="G271">
        <f t="shared" si="33"/>
        <v>0.22787706286278034</v>
      </c>
      <c r="I271">
        <f t="shared" si="34"/>
        <v>3.5818191015497174</v>
      </c>
      <c r="J271">
        <f t="shared" si="35"/>
        <v>15.718783333333333</v>
      </c>
      <c r="K271">
        <f t="shared" si="36"/>
        <v>4.3884916819312307</v>
      </c>
      <c r="L271">
        <f t="shared" si="32"/>
        <v>0.18074078286329287</v>
      </c>
      <c r="M271">
        <f t="shared" si="37"/>
        <v>0.22786872403502717</v>
      </c>
      <c r="N271">
        <f t="shared" si="38"/>
        <v>0.44428255682537393</v>
      </c>
      <c r="O271">
        <f t="shared" si="39"/>
        <v>1</v>
      </c>
    </row>
    <row r="272" spans="1:15" ht="15.75" thickBot="1" x14ac:dyDescent="0.3">
      <c r="A272" s="2">
        <v>3.7</v>
      </c>
      <c r="B272" s="2">
        <v>0.44390000000000002</v>
      </c>
      <c r="C272" s="2">
        <v>15.805</v>
      </c>
      <c r="D272" s="2">
        <v>4.3948999999999998</v>
      </c>
      <c r="E272" s="2">
        <v>3.5962000000000001</v>
      </c>
      <c r="F272" s="2">
        <v>0.1792</v>
      </c>
      <c r="G272">
        <f t="shared" si="33"/>
        <v>0.22751254014708341</v>
      </c>
      <c r="I272">
        <f t="shared" si="34"/>
        <v>3.5962436084733391</v>
      </c>
      <c r="J272">
        <f t="shared" si="35"/>
        <v>15.805000000000001</v>
      </c>
      <c r="K272">
        <f t="shared" si="36"/>
        <v>4.3948635634028888</v>
      </c>
      <c r="L272">
        <f t="shared" si="32"/>
        <v>0.17919365983438942</v>
      </c>
      <c r="M272">
        <f t="shared" si="37"/>
        <v>0.22753834915997082</v>
      </c>
      <c r="N272">
        <f t="shared" si="38"/>
        <v>0.44394766429184007</v>
      </c>
      <c r="O272">
        <f t="shared" si="39"/>
        <v>1.0000000000000002</v>
      </c>
    </row>
    <row r="273" spans="1:15" ht="15.75" thickBot="1" x14ac:dyDescent="0.3">
      <c r="A273" s="2">
        <v>3.71</v>
      </c>
      <c r="B273" s="2">
        <v>0.44359999999999999</v>
      </c>
      <c r="C273" s="2">
        <v>15.891400000000001</v>
      </c>
      <c r="D273" s="2">
        <v>4.4012000000000002</v>
      </c>
      <c r="E273" s="2">
        <v>3.6107</v>
      </c>
      <c r="F273" s="2">
        <v>0.1777</v>
      </c>
      <c r="G273">
        <f t="shared" si="33"/>
        <v>0.22720261774354877</v>
      </c>
      <c r="I273">
        <f t="shared" si="34"/>
        <v>3.6107065596370274</v>
      </c>
      <c r="J273">
        <f t="shared" si="35"/>
        <v>15.891450000000001</v>
      </c>
      <c r="K273">
        <f t="shared" si="36"/>
        <v>4.4012022958735031</v>
      </c>
      <c r="L273">
        <f t="shared" si="32"/>
        <v>0.1776604850283566</v>
      </c>
      <c r="M273">
        <f t="shared" si="37"/>
        <v>0.22721064217783946</v>
      </c>
      <c r="N273">
        <f t="shared" si="38"/>
        <v>0.44361526428233322</v>
      </c>
      <c r="O273">
        <f t="shared" si="39"/>
        <v>1.0000000000000002</v>
      </c>
    </row>
    <row r="274" spans="1:15" ht="15.75" thickBot="1" x14ac:dyDescent="0.3">
      <c r="A274" s="2">
        <v>3.72</v>
      </c>
      <c r="B274" s="2">
        <v>0.44330000000000003</v>
      </c>
      <c r="C274" s="2">
        <v>15.9781</v>
      </c>
      <c r="D274" s="2">
        <v>4.4074999999999998</v>
      </c>
      <c r="E274" s="2">
        <v>3.6252</v>
      </c>
      <c r="F274" s="2">
        <v>0.17610000000000001</v>
      </c>
      <c r="G274">
        <f t="shared" si="33"/>
        <v>0.22689283263250076</v>
      </c>
      <c r="I274">
        <f t="shared" si="34"/>
        <v>3.6252079598155218</v>
      </c>
      <c r="J274">
        <f t="shared" si="35"/>
        <v>15.978133333333336</v>
      </c>
      <c r="K274">
        <f t="shared" si="36"/>
        <v>4.4075080686257859</v>
      </c>
      <c r="L274">
        <f t="shared" si="32"/>
        <v>0.17614114039321607</v>
      </c>
      <c r="M274">
        <f t="shared" si="37"/>
        <v>0.22688557444020505</v>
      </c>
      <c r="N274">
        <f t="shared" si="38"/>
        <v>0.44328533238845685</v>
      </c>
      <c r="O274">
        <f t="shared" si="39"/>
        <v>1</v>
      </c>
    </row>
    <row r="275" spans="1:15" ht="15.75" thickBot="1" x14ac:dyDescent="0.3">
      <c r="A275" s="2">
        <v>3.73</v>
      </c>
      <c r="B275" s="2">
        <v>0.443</v>
      </c>
      <c r="C275" s="2">
        <v>16.065000000000001</v>
      </c>
      <c r="D275" s="2">
        <v>4.4138000000000002</v>
      </c>
      <c r="E275" s="2">
        <v>3.6396999999999999</v>
      </c>
      <c r="F275" s="2">
        <v>0.17460000000000001</v>
      </c>
      <c r="G275">
        <f t="shared" si="33"/>
        <v>0.22658319101180921</v>
      </c>
      <c r="I275">
        <f t="shared" si="34"/>
        <v>3.6397478137196413</v>
      </c>
      <c r="J275">
        <f t="shared" si="35"/>
        <v>16.065049999999999</v>
      </c>
      <c r="K275">
        <f t="shared" si="36"/>
        <v>4.4137810700632896</v>
      </c>
      <c r="L275">
        <f t="shared" si="32"/>
        <v>0.17463550850864532</v>
      </c>
      <c r="M275">
        <f t="shared" si="37"/>
        <v>0.22656311768215109</v>
      </c>
      <c r="N275">
        <f t="shared" si="38"/>
        <v>0.44295784449801545</v>
      </c>
      <c r="O275">
        <f t="shared" si="39"/>
        <v>0.99999999999999989</v>
      </c>
    </row>
    <row r="276" spans="1:15" ht="15.75" thickBot="1" x14ac:dyDescent="0.3">
      <c r="A276" s="2">
        <v>3.74</v>
      </c>
      <c r="B276" s="2">
        <v>0.44259999999999999</v>
      </c>
      <c r="C276" s="2">
        <v>16.152200000000001</v>
      </c>
      <c r="D276" s="2">
        <v>4.42</v>
      </c>
      <c r="E276" s="2">
        <v>3.6543000000000001</v>
      </c>
      <c r="F276" s="2">
        <v>0.1731</v>
      </c>
      <c r="G276">
        <f t="shared" si="33"/>
        <v>0.22622568210316846</v>
      </c>
      <c r="I276">
        <f t="shared" si="34"/>
        <v>3.6543261259973128</v>
      </c>
      <c r="J276">
        <f t="shared" si="35"/>
        <v>16.152200000000004</v>
      </c>
      <c r="K276">
        <f t="shared" si="36"/>
        <v>4.4200214877077677</v>
      </c>
      <c r="L276">
        <f t="shared" si="32"/>
        <v>0.17314347259412324</v>
      </c>
      <c r="M276">
        <f t="shared" si="37"/>
        <v>0.22624324401612858</v>
      </c>
      <c r="N276">
        <f t="shared" si="38"/>
        <v>0.44263277679071789</v>
      </c>
      <c r="O276">
        <f t="shared" si="39"/>
        <v>1.0000000000000002</v>
      </c>
    </row>
    <row r="277" spans="1:15" ht="15.75" thickBot="1" x14ac:dyDescent="0.3">
      <c r="A277" s="2">
        <v>3.75</v>
      </c>
      <c r="B277" s="2">
        <v>0.44230000000000003</v>
      </c>
      <c r="C277" s="2">
        <v>16.239599999999999</v>
      </c>
      <c r="D277" s="2">
        <v>4.4261999999999997</v>
      </c>
      <c r="E277" s="2">
        <v>3.6688999999999998</v>
      </c>
      <c r="F277" s="2">
        <v>0.17169999999999999</v>
      </c>
      <c r="G277">
        <f t="shared" si="33"/>
        <v>0.22591944319745677</v>
      </c>
      <c r="I277">
        <f t="shared" si="34"/>
        <v>3.6689429012345678</v>
      </c>
      <c r="J277">
        <f t="shared" si="35"/>
        <v>16.239583333333336</v>
      </c>
      <c r="K277">
        <f t="shared" si="36"/>
        <v>4.4262295081967213</v>
      </c>
      <c r="L277">
        <f t="shared" si="32"/>
        <v>0.17166491651664884</v>
      </c>
      <c r="M277">
        <f t="shared" si="37"/>
        <v>0.22592592592592589</v>
      </c>
      <c r="N277">
        <f t="shared" si="38"/>
        <v>0.44231010573395335</v>
      </c>
      <c r="O277">
        <f t="shared" si="39"/>
        <v>0.99999999999999989</v>
      </c>
    </row>
    <row r="278" spans="1:15" ht="15.75" thickBot="1" x14ac:dyDescent="0.3">
      <c r="A278" s="2">
        <v>3.76</v>
      </c>
      <c r="B278" s="2">
        <v>0.442</v>
      </c>
      <c r="C278" s="2">
        <v>16.327200000000001</v>
      </c>
      <c r="D278" s="2">
        <v>4.4324000000000003</v>
      </c>
      <c r="E278" s="2">
        <v>3.6836000000000002</v>
      </c>
      <c r="F278" s="2">
        <v>0.17019999999999999</v>
      </c>
      <c r="G278">
        <f t="shared" si="33"/>
        <v>0.22561639550825363</v>
      </c>
      <c r="I278">
        <f t="shared" si="34"/>
        <v>3.6835981439565413</v>
      </c>
      <c r="J278">
        <f t="shared" si="35"/>
        <v>16.327200000000001</v>
      </c>
      <c r="K278">
        <f t="shared" si="36"/>
        <v>4.4324053172811633</v>
      </c>
      <c r="L278">
        <f t="shared" si="32"/>
        <v>0.1701997247980383</v>
      </c>
      <c r="M278">
        <f t="shared" si="37"/>
        <v>0.22561113626075149</v>
      </c>
      <c r="N278">
        <f t="shared" si="38"/>
        <v>0.44198980807863852</v>
      </c>
      <c r="O278">
        <f t="shared" si="39"/>
        <v>1.0000000000000002</v>
      </c>
    </row>
    <row r="279" spans="1:15" ht="15.75" thickBot="1" x14ac:dyDescent="0.3">
      <c r="A279" s="2">
        <v>3.77</v>
      </c>
      <c r="B279" s="2">
        <v>0.44169999999999998</v>
      </c>
      <c r="C279" s="2">
        <v>16.414999999999999</v>
      </c>
      <c r="D279" s="2">
        <v>4.4385000000000003</v>
      </c>
      <c r="E279" s="2">
        <v>3.6983000000000001</v>
      </c>
      <c r="F279" s="2">
        <v>0.16869999999999999</v>
      </c>
      <c r="G279">
        <f t="shared" si="33"/>
        <v>0.22531345013732035</v>
      </c>
      <c r="I279">
        <f t="shared" si="34"/>
        <v>3.6982918586284286</v>
      </c>
      <c r="J279">
        <f t="shared" si="35"/>
        <v>16.415050000000001</v>
      </c>
      <c r="K279">
        <f t="shared" si="36"/>
        <v>4.4385490998235557</v>
      </c>
      <c r="L279">
        <f t="shared" ref="L279:L342" si="40">(((2.4^2*A279^2)/(2*((0.2*A279^2)+1)))^3.5)*(((2.8*A279^2-0.4)^(-2.5))/2.4)</f>
        <v>0.16874778262182052</v>
      </c>
      <c r="M279">
        <f t="shared" si="37"/>
        <v>0.22529884822942536</v>
      </c>
      <c r="N279">
        <f t="shared" si="38"/>
        <v>0.44167186085513493</v>
      </c>
      <c r="O279">
        <f t="shared" si="39"/>
        <v>0.99999999999999989</v>
      </c>
    </row>
    <row r="280" spans="1:15" ht="15.75" thickBot="1" x14ac:dyDescent="0.3">
      <c r="A280" s="2">
        <v>3.78</v>
      </c>
      <c r="B280" s="2">
        <v>0.44140000000000001</v>
      </c>
      <c r="C280" s="2">
        <v>16.5031</v>
      </c>
      <c r="D280" s="2">
        <v>4.4447000000000001</v>
      </c>
      <c r="E280" s="2">
        <v>3.7130000000000001</v>
      </c>
      <c r="F280" s="2">
        <v>0.1673</v>
      </c>
      <c r="G280">
        <f t="shared" si="33"/>
        <v>0.22501061340675604</v>
      </c>
      <c r="I280">
        <f t="shared" si="34"/>
        <v>3.7130240496564424</v>
      </c>
      <c r="J280">
        <f t="shared" si="35"/>
        <v>16.503133333333331</v>
      </c>
      <c r="K280">
        <f t="shared" si="36"/>
        <v>4.444661039795939</v>
      </c>
      <c r="L280">
        <f t="shared" si="40"/>
        <v>0.16730897583973278</v>
      </c>
      <c r="M280">
        <f t="shared" si="37"/>
        <v>0.22498903539467915</v>
      </c>
      <c r="N280">
        <f t="shared" si="38"/>
        <v>0.44135624136923479</v>
      </c>
      <c r="O280">
        <f t="shared" si="39"/>
        <v>1</v>
      </c>
    </row>
    <row r="281" spans="1:15" ht="15.75" thickBot="1" x14ac:dyDescent="0.3">
      <c r="A281" s="2">
        <v>3.79</v>
      </c>
      <c r="B281" s="2">
        <v>0.441</v>
      </c>
      <c r="C281" s="2">
        <v>16.5914</v>
      </c>
      <c r="D281" s="2">
        <v>4.4507000000000003</v>
      </c>
      <c r="E281" s="2">
        <v>3.7277999999999998</v>
      </c>
      <c r="F281" s="2">
        <v>0.16589999999999999</v>
      </c>
      <c r="G281">
        <f t="shared" si="33"/>
        <v>0.22465996221148818</v>
      </c>
      <c r="I281">
        <f t="shared" si="34"/>
        <v>3.7277947213887401</v>
      </c>
      <c r="J281">
        <f t="shared" si="35"/>
        <v>16.591450000000002</v>
      </c>
      <c r="K281">
        <f t="shared" si="36"/>
        <v>4.4507413202782464</v>
      </c>
      <c r="L281">
        <f t="shared" si="40"/>
        <v>0.16588319097783635</v>
      </c>
      <c r="M281">
        <f t="shared" si="37"/>
        <v>0.22468167166756015</v>
      </c>
      <c r="N281">
        <f t="shared" si="38"/>
        <v>0.44104292719821425</v>
      </c>
      <c r="O281">
        <f t="shared" si="39"/>
        <v>1</v>
      </c>
    </row>
    <row r="282" spans="1:15" ht="15.75" thickBot="1" x14ac:dyDescent="0.3">
      <c r="A282" s="2">
        <v>3.8</v>
      </c>
      <c r="B282" s="2">
        <v>0.44069999999999998</v>
      </c>
      <c r="C282" s="2">
        <v>16.68</v>
      </c>
      <c r="D282" s="2">
        <v>4.4568000000000003</v>
      </c>
      <c r="E282" s="2">
        <v>3.7425999999999999</v>
      </c>
      <c r="F282" s="2">
        <v>0.16450000000000001</v>
      </c>
      <c r="G282">
        <f t="shared" si="33"/>
        <v>0.22436037670215636</v>
      </c>
      <c r="I282">
        <f t="shared" si="34"/>
        <v>3.7426038781163435</v>
      </c>
      <c r="J282">
        <f t="shared" si="35"/>
        <v>16.68</v>
      </c>
      <c r="K282">
        <f t="shared" si="36"/>
        <v>4.4567901234567904</v>
      </c>
      <c r="L282">
        <f t="shared" si="40"/>
        <v>0.16447031524225456</v>
      </c>
      <c r="M282">
        <f t="shared" si="37"/>
        <v>0.22437673130193908</v>
      </c>
      <c r="N282">
        <f t="shared" si="38"/>
        <v>0.44073189618695263</v>
      </c>
      <c r="O282">
        <f t="shared" si="39"/>
        <v>1.0000000000000002</v>
      </c>
    </row>
    <row r="283" spans="1:15" ht="15.75" thickBot="1" x14ac:dyDescent="0.3">
      <c r="A283" s="2">
        <v>3.81</v>
      </c>
      <c r="B283" s="2">
        <v>0.44040000000000001</v>
      </c>
      <c r="C283" s="2">
        <v>16.768799999999999</v>
      </c>
      <c r="D283" s="2">
        <v>4.4627999999999997</v>
      </c>
      <c r="E283" s="2">
        <v>3.7574999999999998</v>
      </c>
      <c r="F283" s="2">
        <v>0.16309999999999999</v>
      </c>
      <c r="G283">
        <f t="shared" si="33"/>
        <v>0.22406386818323487</v>
      </c>
      <c r="I283">
        <f t="shared" si="34"/>
        <v>3.7574515240740363</v>
      </c>
      <c r="J283">
        <f t="shared" si="35"/>
        <v>16.768783333333335</v>
      </c>
      <c r="K283">
        <f t="shared" si="36"/>
        <v>4.4628076306229216</v>
      </c>
      <c r="L283">
        <f t="shared" si="40"/>
        <v>0.16307023652455238</v>
      </c>
      <c r="M283">
        <f t="shared" si="37"/>
        <v>0.22407418888911851</v>
      </c>
      <c r="N283">
        <f t="shared" si="38"/>
        <v>0.44042312644411641</v>
      </c>
      <c r="O283">
        <f t="shared" si="39"/>
        <v>1</v>
      </c>
    </row>
    <row r="284" spans="1:15" ht="15.75" thickBot="1" x14ac:dyDescent="0.3">
      <c r="A284" s="2">
        <v>3.82</v>
      </c>
      <c r="B284" s="2">
        <v>0.44009999999999999</v>
      </c>
      <c r="C284" s="2">
        <v>16.857800000000001</v>
      </c>
      <c r="D284" s="2">
        <v>4.4687999999999999</v>
      </c>
      <c r="E284" s="2">
        <v>3.7723</v>
      </c>
      <c r="F284" s="2">
        <v>0.16170000000000001</v>
      </c>
      <c r="G284">
        <f t="shared" si="33"/>
        <v>0.22376446401427563</v>
      </c>
      <c r="I284">
        <f t="shared" si="34"/>
        <v>3.772337663441244</v>
      </c>
      <c r="J284">
        <f t="shared" si="35"/>
        <v>16.857800000000001</v>
      </c>
      <c r="K284">
        <f t="shared" si="36"/>
        <v>4.4687940221718625</v>
      </c>
      <c r="L284">
        <f t="shared" si="40"/>
        <v>0.16168284340675981</v>
      </c>
      <c r="M284">
        <f t="shared" si="37"/>
        <v>0.22377401935253971</v>
      </c>
      <c r="N284">
        <f t="shared" si="38"/>
        <v>0.44011659633840683</v>
      </c>
      <c r="O284">
        <f t="shared" si="39"/>
        <v>1.0000000000000002</v>
      </c>
    </row>
    <row r="285" spans="1:15" ht="15.75" thickBot="1" x14ac:dyDescent="0.3">
      <c r="A285" s="2">
        <v>3.83</v>
      </c>
      <c r="B285" s="2">
        <v>0.43980000000000002</v>
      </c>
      <c r="C285" s="2">
        <v>16.946999999999999</v>
      </c>
      <c r="D285" s="2">
        <v>4.4747000000000003</v>
      </c>
      <c r="E285" s="2">
        <v>3.7873000000000001</v>
      </c>
      <c r="F285" s="2">
        <v>0.1603</v>
      </c>
      <c r="G285">
        <f t="shared" si="33"/>
        <v>0.22347106822315799</v>
      </c>
      <c r="I285">
        <f t="shared" si="34"/>
        <v>3.7872623003429027</v>
      </c>
      <c r="J285">
        <f t="shared" si="35"/>
        <v>16.947050000000001</v>
      </c>
      <c r="K285">
        <f t="shared" si="36"/>
        <v>4.4747494776016952</v>
      </c>
      <c r="L285">
        <f t="shared" si="40"/>
        <v>0.16030802516605469</v>
      </c>
      <c r="M285">
        <f t="shared" si="37"/>
        <v>0.22347619794258605</v>
      </c>
      <c r="N285">
        <f t="shared" si="38"/>
        <v>0.43981228449486925</v>
      </c>
      <c r="O285">
        <f t="shared" si="39"/>
        <v>1</v>
      </c>
    </row>
    <row r="286" spans="1:15" ht="15.75" thickBot="1" x14ac:dyDescent="0.3">
      <c r="A286" s="2">
        <v>3.84</v>
      </c>
      <c r="B286" s="2">
        <v>0.4395</v>
      </c>
      <c r="C286" s="2">
        <v>17.0365</v>
      </c>
      <c r="D286" s="2">
        <v>4.4806999999999997</v>
      </c>
      <c r="E286" s="2">
        <v>3.8022</v>
      </c>
      <c r="F286" s="2">
        <v>0.15890000000000001</v>
      </c>
      <c r="G286">
        <f t="shared" si="33"/>
        <v>0.22317478948980407</v>
      </c>
      <c r="I286">
        <f t="shared" si="34"/>
        <v>3.8022254388503089</v>
      </c>
      <c r="J286">
        <f t="shared" si="35"/>
        <v>17.036533333333331</v>
      </c>
      <c r="K286">
        <f t="shared" si="36"/>
        <v>4.4806741755125188</v>
      </c>
      <c r="L286">
        <f t="shared" si="40"/>
        <v>0.15894567177911367</v>
      </c>
      <c r="M286">
        <f t="shared" si="37"/>
        <v>0.22318070023148151</v>
      </c>
      <c r="N286">
        <f t="shared" si="38"/>
        <v>0.43951016979126439</v>
      </c>
      <c r="O286">
        <f t="shared" si="39"/>
        <v>1.0000000000000002</v>
      </c>
    </row>
    <row r="287" spans="1:15" ht="15.75" thickBot="1" x14ac:dyDescent="0.3">
      <c r="A287" s="2">
        <v>3.85</v>
      </c>
      <c r="B287" s="2">
        <v>0.43919999999999998</v>
      </c>
      <c r="C287" s="2">
        <v>17.126200000000001</v>
      </c>
      <c r="D287" s="2">
        <v>4.4866000000000001</v>
      </c>
      <c r="E287" s="2">
        <v>3.8172000000000001</v>
      </c>
      <c r="F287" s="2">
        <v>0.15759999999999999</v>
      </c>
      <c r="G287">
        <f t="shared" si="33"/>
        <v>0.22288151929892966</v>
      </c>
      <c r="I287">
        <f t="shared" si="34"/>
        <v>3.8172270829819537</v>
      </c>
      <c r="J287">
        <f t="shared" si="35"/>
        <v>17.126250000000002</v>
      </c>
      <c r="K287">
        <f t="shared" si="36"/>
        <v>4.4865682936057514</v>
      </c>
      <c r="L287">
        <f t="shared" si="40"/>
        <v>0.15759567392613535</v>
      </c>
      <c r="M287">
        <f t="shared" si="37"/>
        <v>0.22288750210828134</v>
      </c>
      <c r="N287">
        <f t="shared" si="38"/>
        <v>0.43921023135449899</v>
      </c>
      <c r="O287">
        <f t="shared" si="39"/>
        <v>1.0000000000000002</v>
      </c>
    </row>
    <row r="288" spans="1:15" ht="15.75" thickBot="1" x14ac:dyDescent="0.3">
      <c r="A288" s="2">
        <v>3.86</v>
      </c>
      <c r="B288" s="2">
        <v>0.43890000000000001</v>
      </c>
      <c r="C288" s="2">
        <v>17.216200000000001</v>
      </c>
      <c r="D288" s="2">
        <v>4.4923999999999999</v>
      </c>
      <c r="E288" s="2">
        <v>3.8323</v>
      </c>
      <c r="F288" s="2">
        <v>0.15629999999999999</v>
      </c>
      <c r="G288">
        <f t="shared" si="33"/>
        <v>0.22259121792391903</v>
      </c>
      <c r="I288">
        <f t="shared" si="34"/>
        <v>3.8322672367043418</v>
      </c>
      <c r="J288">
        <f t="shared" si="35"/>
        <v>17.216200000000001</v>
      </c>
      <c r="K288">
        <f t="shared" si="36"/>
        <v>4.4924320086835916</v>
      </c>
      <c r="L288">
        <f t="shared" si="40"/>
        <v>0.15625792299455993</v>
      </c>
      <c r="M288">
        <f t="shared" si="37"/>
        <v>0.2225965797739537</v>
      </c>
      <c r="N288">
        <f t="shared" si="38"/>
        <v>0.43891244855711564</v>
      </c>
      <c r="O288">
        <f t="shared" si="39"/>
        <v>1.0000000000000002</v>
      </c>
    </row>
    <row r="289" spans="1:15" ht="15.75" thickBot="1" x14ac:dyDescent="0.3">
      <c r="A289" s="2">
        <v>3.87</v>
      </c>
      <c r="B289" s="2">
        <v>0.43859999999999999</v>
      </c>
      <c r="C289" s="2">
        <v>17.3064</v>
      </c>
      <c r="D289" s="2">
        <v>4.4983000000000004</v>
      </c>
      <c r="E289" s="2">
        <v>3.8473000000000002</v>
      </c>
      <c r="F289" s="2">
        <v>0.15490000000000001</v>
      </c>
      <c r="G289">
        <f t="shared" si="33"/>
        <v>0.22229806816774433</v>
      </c>
      <c r="I289">
        <f t="shared" si="34"/>
        <v>3.8473459039327973</v>
      </c>
      <c r="J289">
        <f t="shared" si="35"/>
        <v>17.306383333333333</v>
      </c>
      <c r="K289">
        <f t="shared" si="36"/>
        <v>4.4982654966486288</v>
      </c>
      <c r="L289">
        <f t="shared" si="40"/>
        <v>0.1549323110824723</v>
      </c>
      <c r="M289">
        <f t="shared" si="37"/>
        <v>0.22230790973654985</v>
      </c>
      <c r="N289">
        <f t="shared" si="38"/>
        <v>0.43861680101383971</v>
      </c>
      <c r="O289">
        <f t="shared" si="39"/>
        <v>1</v>
      </c>
    </row>
    <row r="290" spans="1:15" ht="15.75" thickBot="1" x14ac:dyDescent="0.3">
      <c r="A290" s="2">
        <v>3.88</v>
      </c>
      <c r="B290" s="2">
        <v>0.43830000000000002</v>
      </c>
      <c r="C290" s="2">
        <v>17.396799999999999</v>
      </c>
      <c r="D290" s="2">
        <v>4.5041000000000002</v>
      </c>
      <c r="E290" s="2">
        <v>3.8624999999999998</v>
      </c>
      <c r="F290" s="2">
        <v>0.15359999999999999</v>
      </c>
      <c r="G290">
        <f t="shared" si="33"/>
        <v>0.22201074351244338</v>
      </c>
      <c r="I290">
        <f t="shared" si="34"/>
        <v>3.8624630885322566</v>
      </c>
      <c r="J290">
        <f t="shared" si="35"/>
        <v>17.396799999999999</v>
      </c>
      <c r="K290">
        <f t="shared" si="36"/>
        <v>4.5040689325035892</v>
      </c>
      <c r="L290">
        <f t="shared" si="40"/>
        <v>0.15361873100171997</v>
      </c>
      <c r="M290">
        <f t="shared" si="37"/>
        <v>0.22202146880646195</v>
      </c>
      <c r="N290">
        <f t="shared" si="38"/>
        <v>0.4383232685781836</v>
      </c>
      <c r="O290">
        <f t="shared" si="39"/>
        <v>1.0000000000000002</v>
      </c>
    </row>
    <row r="291" spans="1:15" ht="15.75" thickBot="1" x14ac:dyDescent="0.3">
      <c r="A291" s="2">
        <v>3.89</v>
      </c>
      <c r="B291" s="2">
        <v>0.438</v>
      </c>
      <c r="C291" s="2">
        <v>17.487400000000001</v>
      </c>
      <c r="D291" s="2">
        <v>4.5098000000000003</v>
      </c>
      <c r="E291" s="2">
        <v>3.8776000000000002</v>
      </c>
      <c r="F291" s="2">
        <v>0.15229999999999999</v>
      </c>
      <c r="G291">
        <f t="shared" si="33"/>
        <v>0.22172058333921446</v>
      </c>
      <c r="I291">
        <f t="shared" si="34"/>
        <v>3.8776187943180385</v>
      </c>
      <c r="J291">
        <f t="shared" si="35"/>
        <v>17.487450000000003</v>
      </c>
      <c r="K291">
        <f t="shared" si="36"/>
        <v>4.5098424903512297</v>
      </c>
      <c r="L291">
        <f t="shared" si="40"/>
        <v>0.15231707628073771</v>
      </c>
      <c r="M291">
        <f t="shared" si="37"/>
        <v>0.22173723409176516</v>
      </c>
      <c r="N291">
        <f t="shared" si="38"/>
        <v>0.43803183133910595</v>
      </c>
      <c r="O291">
        <f t="shared" si="39"/>
        <v>0.99999999999999978</v>
      </c>
    </row>
    <row r="292" spans="1:15" ht="15.75" thickBot="1" x14ac:dyDescent="0.3">
      <c r="A292" s="2">
        <v>3.9</v>
      </c>
      <c r="B292" s="2">
        <v>0.43769999999999998</v>
      </c>
      <c r="C292" s="2">
        <v>17.578299999999999</v>
      </c>
      <c r="D292" s="2">
        <v>4.5156000000000001</v>
      </c>
      <c r="E292" s="2">
        <v>3.8927999999999998</v>
      </c>
      <c r="F292" s="2">
        <v>0.151</v>
      </c>
      <c r="G292">
        <f t="shared" si="33"/>
        <v>0.22143332704057977</v>
      </c>
      <c r="I292">
        <f t="shared" si="34"/>
        <v>3.8928130250566149</v>
      </c>
      <c r="J292">
        <f t="shared" si="35"/>
        <v>17.578333333333333</v>
      </c>
      <c r="K292">
        <f t="shared" si="36"/>
        <v>4.515586343394359</v>
      </c>
      <c r="L292">
        <f t="shared" si="40"/>
        <v>0.15102724116709901</v>
      </c>
      <c r="M292">
        <f t="shared" si="37"/>
        <v>0.22145518299364458</v>
      </c>
      <c r="N292">
        <f t="shared" si="38"/>
        <v>0.43774246961772595</v>
      </c>
      <c r="O292">
        <f t="shared" si="39"/>
        <v>1</v>
      </c>
    </row>
    <row r="293" spans="1:15" ht="15.75" thickBot="1" x14ac:dyDescent="0.3">
      <c r="A293" s="2">
        <v>3.91</v>
      </c>
      <c r="B293" s="2">
        <v>0.4375</v>
      </c>
      <c r="C293" s="2">
        <v>17.6694</v>
      </c>
      <c r="D293" s="2">
        <v>4.5213000000000001</v>
      </c>
      <c r="E293" s="2">
        <v>3.9079999999999999</v>
      </c>
      <c r="F293" s="2">
        <v>0.1497</v>
      </c>
      <c r="G293">
        <f t="shared" si="33"/>
        <v>0.22119666637355748</v>
      </c>
      <c r="I293">
        <f t="shared" si="34"/>
        <v>3.9080457844663492</v>
      </c>
      <c r="J293">
        <f t="shared" si="35"/>
        <v>17.669450000000001</v>
      </c>
      <c r="K293">
        <f t="shared" si="36"/>
        <v>4.5213006639360023</v>
      </c>
      <c r="L293">
        <f t="shared" si="40"/>
        <v>0.14974912062979587</v>
      </c>
      <c r="M293">
        <f t="shared" si="37"/>
        <v>0.2211752932019021</v>
      </c>
      <c r="N293">
        <f t="shared" si="38"/>
        <v>0.43745516396409023</v>
      </c>
      <c r="O293">
        <f t="shared" si="39"/>
        <v>0.99999999999999978</v>
      </c>
    </row>
    <row r="294" spans="1:15" ht="15.75" thickBot="1" x14ac:dyDescent="0.3">
      <c r="A294" s="2">
        <v>3.92</v>
      </c>
      <c r="B294" s="2">
        <v>0.43719999999999998</v>
      </c>
      <c r="C294" s="2">
        <v>17.7608</v>
      </c>
      <c r="D294" s="2">
        <v>4.5270000000000001</v>
      </c>
      <c r="E294" s="2">
        <v>3.9232999999999998</v>
      </c>
      <c r="F294" s="2">
        <v>0.14849999999999999</v>
      </c>
      <c r="G294">
        <f t="shared" si="33"/>
        <v>0.22091227360450769</v>
      </c>
      <c r="I294">
        <f t="shared" si="34"/>
        <v>3.9233170762182428</v>
      </c>
      <c r="J294">
        <f t="shared" si="35"/>
        <v>17.7608</v>
      </c>
      <c r="K294">
        <f t="shared" si="36"/>
        <v>4.5269856233796837</v>
      </c>
      <c r="L294">
        <f t="shared" si="40"/>
        <v>0.14848261036125626</v>
      </c>
      <c r="M294">
        <f t="shared" si="37"/>
        <v>0.22089754269054565</v>
      </c>
      <c r="N294">
        <f t="shared" si="38"/>
        <v>0.43716989515399352</v>
      </c>
      <c r="O294">
        <f t="shared" si="39"/>
        <v>1</v>
      </c>
    </row>
    <row r="295" spans="1:15" ht="15.75" thickBot="1" x14ac:dyDescent="0.3">
      <c r="A295" s="2">
        <v>3.93</v>
      </c>
      <c r="B295" s="2">
        <v>0.43690000000000001</v>
      </c>
      <c r="C295" s="2">
        <v>17.852399999999999</v>
      </c>
      <c r="D295" s="2">
        <v>4.5326000000000004</v>
      </c>
      <c r="E295" s="2">
        <v>3.9386000000000001</v>
      </c>
      <c r="F295" s="2">
        <v>0.1472</v>
      </c>
      <c r="G295">
        <f t="shared" si="33"/>
        <v>0.22062790068551422</v>
      </c>
      <c r="I295">
        <f t="shared" si="34"/>
        <v>3.9386269039366466</v>
      </c>
      <c r="J295">
        <f t="shared" si="35"/>
        <v>17.852383333333336</v>
      </c>
      <c r="K295">
        <f t="shared" si="36"/>
        <v>4.5326413922298467</v>
      </c>
      <c r="L295">
        <f t="shared" si="40"/>
        <v>0.14722760677911115</v>
      </c>
      <c r="M295">
        <f t="shared" si="37"/>
        <v>0.22062190971345449</v>
      </c>
      <c r="N295">
        <f t="shared" si="38"/>
        <v>0.43688664418584922</v>
      </c>
      <c r="O295">
        <f t="shared" ref="O295:O323" si="41">I295*(2+0.4*N295^2)/(2+0.4*A295^2)</f>
        <v>1</v>
      </c>
    </row>
    <row r="296" spans="1:15" ht="15.75" thickBot="1" x14ac:dyDescent="0.3">
      <c r="A296" s="2">
        <v>3.94</v>
      </c>
      <c r="B296" s="2">
        <v>0.43659999999999999</v>
      </c>
      <c r="C296" s="2">
        <v>17.944199999999999</v>
      </c>
      <c r="D296" s="2">
        <v>4.5382999999999996</v>
      </c>
      <c r="E296" s="2">
        <v>3.9540000000000002</v>
      </c>
      <c r="F296" s="2">
        <v>0.14599999999999999</v>
      </c>
      <c r="G296">
        <f t="shared" si="33"/>
        <v>0.22034634043383947</v>
      </c>
      <c r="I296">
        <f t="shared" si="34"/>
        <v>3.95397527119998</v>
      </c>
      <c r="J296">
        <f t="shared" si="35"/>
        <v>17.944200000000002</v>
      </c>
      <c r="K296">
        <f t="shared" si="36"/>
        <v>4.5382681400923808</v>
      </c>
      <c r="L296">
        <f t="shared" si="40"/>
        <v>0.14598400702771488</v>
      </c>
      <c r="M296">
        <f t="shared" si="37"/>
        <v>0.2203483728001237</v>
      </c>
      <c r="N296">
        <f t="shared" si="38"/>
        <v>0.43660539227761219</v>
      </c>
      <c r="O296">
        <f t="shared" si="41"/>
        <v>1</v>
      </c>
    </row>
    <row r="297" spans="1:15" ht="15.75" thickBot="1" x14ac:dyDescent="0.3">
      <c r="A297" s="2">
        <v>3.95</v>
      </c>
      <c r="B297" s="2">
        <v>0.43630000000000002</v>
      </c>
      <c r="C297" s="2">
        <v>18.036200000000001</v>
      </c>
      <c r="D297" s="2">
        <v>4.5438999999999998</v>
      </c>
      <c r="E297" s="2">
        <v>3.9693999999999998</v>
      </c>
      <c r="F297" s="2">
        <v>0.14480000000000001</v>
      </c>
      <c r="G297">
        <f t="shared" si="33"/>
        <v>0.22006478408219277</v>
      </c>
      <c r="I297">
        <f t="shared" si="34"/>
        <v>3.9693621815414195</v>
      </c>
      <c r="J297">
        <f t="shared" si="35"/>
        <v>18.036249999999999</v>
      </c>
      <c r="K297">
        <f t="shared" si="36"/>
        <v>4.5438660356752818</v>
      </c>
      <c r="L297">
        <f t="shared" si="40"/>
        <v>0.1447517089794266</v>
      </c>
      <c r="M297">
        <f t="shared" si="37"/>
        <v>0.22007691075148211</v>
      </c>
      <c r="N297">
        <f t="shared" si="38"/>
        <v>0.43632612086374967</v>
      </c>
      <c r="O297">
        <f t="shared" si="41"/>
        <v>1</v>
      </c>
    </row>
    <row r="298" spans="1:15" ht="15.75" thickBot="1" x14ac:dyDescent="0.3">
      <c r="A298" s="2">
        <v>3.96</v>
      </c>
      <c r="B298" s="2">
        <v>0.436</v>
      </c>
      <c r="C298" s="2">
        <v>18.128499999999999</v>
      </c>
      <c r="D298" s="2">
        <v>4.5494000000000003</v>
      </c>
      <c r="E298" s="2">
        <v>3.9847999999999999</v>
      </c>
      <c r="F298" s="2">
        <v>0.14349999999999999</v>
      </c>
      <c r="G298">
        <f t="shared" si="33"/>
        <v>0.2197832381420087</v>
      </c>
      <c r="I298">
        <f t="shared" si="34"/>
        <v>3.9847876384495913</v>
      </c>
      <c r="J298">
        <f t="shared" si="35"/>
        <v>18.128533333333333</v>
      </c>
      <c r="K298">
        <f t="shared" si="36"/>
        <v>4.5494352467894164</v>
      </c>
      <c r="L298">
        <f t="shared" si="40"/>
        <v>0.14353061123566319</v>
      </c>
      <c r="M298">
        <f t="shared" si="37"/>
        <v>0.21980750263578547</v>
      </c>
      <c r="N298">
        <f t="shared" si="38"/>
        <v>0.43604881159226211</v>
      </c>
      <c r="O298">
        <f t="shared" si="41"/>
        <v>1</v>
      </c>
    </row>
    <row r="299" spans="1:15" ht="15.75" thickBot="1" x14ac:dyDescent="0.3">
      <c r="A299" s="2">
        <v>3.97</v>
      </c>
      <c r="B299" s="2">
        <v>0.43580000000000002</v>
      </c>
      <c r="C299" s="2">
        <v>18.221</v>
      </c>
      <c r="D299" s="2">
        <v>4.5549999999999997</v>
      </c>
      <c r="E299" s="2">
        <v>4.0003000000000002</v>
      </c>
      <c r="F299" s="2">
        <v>0.14230000000000001</v>
      </c>
      <c r="G299">
        <f t="shared" si="33"/>
        <v>0.21955483233933987</v>
      </c>
      <c r="I299">
        <f t="shared" si="34"/>
        <v>4.0002516453692376</v>
      </c>
      <c r="J299">
        <f t="shared" si="35"/>
        <v>18.221050000000002</v>
      </c>
      <c r="K299">
        <f t="shared" si="36"/>
        <v>4.5549759403494061</v>
      </c>
      <c r="L299">
        <f t="shared" si="40"/>
        <v>0.14232061312772912</v>
      </c>
      <c r="M299">
        <f t="shared" si="37"/>
        <v>0.21954012778458085</v>
      </c>
      <c r="N299">
        <f t="shared" si="38"/>
        <v>0.4357734463217508</v>
      </c>
      <c r="O299">
        <f t="shared" si="41"/>
        <v>1.0000000000000002</v>
      </c>
    </row>
    <row r="300" spans="1:15" ht="15.75" thickBot="1" x14ac:dyDescent="0.3">
      <c r="A300" s="2">
        <v>3.98</v>
      </c>
      <c r="B300" s="2">
        <v>0.4355</v>
      </c>
      <c r="C300" s="2">
        <v>18.313800000000001</v>
      </c>
      <c r="D300" s="2">
        <v>4.5605000000000002</v>
      </c>
      <c r="E300" s="2">
        <v>4.0157999999999996</v>
      </c>
      <c r="F300" s="2">
        <v>0.1411</v>
      </c>
      <c r="G300">
        <f t="shared" si="33"/>
        <v>0.21927601246847464</v>
      </c>
      <c r="I300">
        <f t="shared" si="34"/>
        <v>4.0157542057018762</v>
      </c>
      <c r="J300">
        <f t="shared" si="35"/>
        <v>18.313800000000001</v>
      </c>
      <c r="K300">
        <f t="shared" si="36"/>
        <v>4.5604882823746182</v>
      </c>
      <c r="L300">
        <f t="shared" si="40"/>
        <v>0.14112161471743023</v>
      </c>
      <c r="M300">
        <f t="shared" si="37"/>
        <v>0.21927476578874269</v>
      </c>
      <c r="N300">
        <f t="shared" si="38"/>
        <v>0.43550000711853315</v>
      </c>
      <c r="O300">
        <f t="shared" si="41"/>
        <v>1</v>
      </c>
    </row>
    <row r="301" spans="1:15" ht="15.75" thickBot="1" x14ac:dyDescent="0.3">
      <c r="A301" s="2">
        <v>3.99</v>
      </c>
      <c r="B301" s="2">
        <v>0.43519999999999998</v>
      </c>
      <c r="C301" s="2">
        <v>18.4068</v>
      </c>
      <c r="D301" s="2">
        <v>4.5659999999999998</v>
      </c>
      <c r="E301" s="2">
        <v>4.0312999999999999</v>
      </c>
      <c r="F301" s="2">
        <v>0.1399</v>
      </c>
      <c r="G301">
        <f t="shared" si="33"/>
        <v>0.21899719399645967</v>
      </c>
      <c r="I301">
        <f t="shared" si="34"/>
        <v>4.0312953228064599</v>
      </c>
      <c r="J301">
        <f t="shared" si="35"/>
        <v>18.406783333333337</v>
      </c>
      <c r="K301">
        <f t="shared" si="36"/>
        <v>4.5659724379902586</v>
      </c>
      <c r="L301">
        <f t="shared" si="40"/>
        <v>0.13993351679747679</v>
      </c>
      <c r="M301">
        <f t="shared" si="37"/>
        <v>0.21901139649457813</v>
      </c>
      <c r="N301">
        <f t="shared" si="38"/>
        <v>0.43522847625380362</v>
      </c>
      <c r="O301">
        <f t="shared" si="41"/>
        <v>1</v>
      </c>
    </row>
    <row r="302" spans="1:15" ht="15.75" thickBot="1" x14ac:dyDescent="0.3">
      <c r="A302" s="2">
        <v>4</v>
      </c>
      <c r="B302" s="2">
        <v>0.435</v>
      </c>
      <c r="C302" s="2">
        <v>18.5</v>
      </c>
      <c r="D302" s="2">
        <v>4.5713999999999997</v>
      </c>
      <c r="E302" s="2">
        <v>4.0468999999999999</v>
      </c>
      <c r="F302" s="2">
        <v>0.13880000000000001</v>
      </c>
      <c r="G302">
        <f t="shared" si="33"/>
        <v>0.21877137788396819</v>
      </c>
      <c r="I302">
        <f t="shared" si="34"/>
        <v>4.046875</v>
      </c>
      <c r="J302">
        <f t="shared" si="35"/>
        <v>18.5</v>
      </c>
      <c r="K302">
        <f t="shared" si="36"/>
        <v>4.5714285714285712</v>
      </c>
      <c r="L302">
        <f t="shared" si="40"/>
        <v>0.13875622089168832</v>
      </c>
      <c r="M302">
        <f t="shared" si="37"/>
        <v>0.21875</v>
      </c>
      <c r="N302">
        <f t="shared" si="38"/>
        <v>0.43495883620084003</v>
      </c>
      <c r="O302">
        <f t="shared" si="41"/>
        <v>1</v>
      </c>
    </row>
    <row r="303" spans="1:15" ht="15.75" thickBot="1" x14ac:dyDescent="0.3">
      <c r="A303" s="2">
        <v>4.01</v>
      </c>
      <c r="B303" s="2">
        <v>0.43469999999999998</v>
      </c>
      <c r="C303" s="2">
        <v>18.593399999999999</v>
      </c>
      <c r="D303" s="2">
        <v>4.5769000000000002</v>
      </c>
      <c r="E303" s="2">
        <v>4.0625</v>
      </c>
      <c r="F303" s="2">
        <v>0.1376</v>
      </c>
      <c r="G303">
        <f t="shared" si="33"/>
        <v>0.21849522713125805</v>
      </c>
      <c r="I303">
        <f t="shared" si="34"/>
        <v>4.0624932405582053</v>
      </c>
      <c r="J303">
        <f t="shared" si="35"/>
        <v>18.593449999999997</v>
      </c>
      <c r="K303">
        <f t="shared" si="36"/>
        <v>4.5768568460301413</v>
      </c>
      <c r="L303">
        <f t="shared" si="40"/>
        <v>0.13758962925499918</v>
      </c>
      <c r="M303">
        <f t="shared" si="37"/>
        <v>0.21849055665076716</v>
      </c>
      <c r="N303">
        <f t="shared" si="38"/>
        <v>0.43469106963225423</v>
      </c>
      <c r="O303">
        <f t="shared" si="41"/>
        <v>1</v>
      </c>
    </row>
    <row r="304" spans="1:15" ht="15.75" thickBot="1" x14ac:dyDescent="0.3">
      <c r="A304" s="2">
        <v>4.0199999999999996</v>
      </c>
      <c r="B304" s="2">
        <v>0.43440000000000001</v>
      </c>
      <c r="C304" s="2">
        <v>18.687100000000001</v>
      </c>
      <c r="D304" s="2">
        <v>4.5823</v>
      </c>
      <c r="E304" s="2">
        <v>4.0781999999999998</v>
      </c>
      <c r="F304" s="2">
        <v>0.13639999999999999</v>
      </c>
      <c r="G304">
        <f t="shared" si="33"/>
        <v>0.21822174468920738</v>
      </c>
      <c r="I304">
        <f t="shared" si="34"/>
        <v>4.0781500477160906</v>
      </c>
      <c r="J304">
        <f t="shared" si="35"/>
        <v>18.687133333333328</v>
      </c>
      <c r="K304">
        <f t="shared" si="36"/>
        <v>4.5822574242452871</v>
      </c>
      <c r="L304">
        <f t="shared" si="40"/>
        <v>0.13643364487327808</v>
      </c>
      <c r="M304">
        <f t="shared" si="37"/>
        <v>0.21823304703678958</v>
      </c>
      <c r="N304">
        <f t="shared" si="38"/>
        <v>0.43442515941728616</v>
      </c>
      <c r="O304">
        <f t="shared" si="41"/>
        <v>1</v>
      </c>
    </row>
    <row r="305" spans="1:15" ht="15.75" thickBot="1" x14ac:dyDescent="0.3">
      <c r="A305" s="2">
        <v>4.03</v>
      </c>
      <c r="B305" s="2">
        <v>0.43419999999999997</v>
      </c>
      <c r="C305" s="2">
        <v>18.780999999999999</v>
      </c>
      <c r="D305" s="2">
        <v>4.5876000000000001</v>
      </c>
      <c r="E305" s="2">
        <v>4.0937999999999999</v>
      </c>
      <c r="F305" s="2">
        <v>0.1353</v>
      </c>
      <c r="G305">
        <f t="shared" si="33"/>
        <v>0.21799577863004657</v>
      </c>
      <c r="I305">
        <f t="shared" si="34"/>
        <v>4.0938454246685847</v>
      </c>
      <c r="J305">
        <f t="shared" si="35"/>
        <v>18.781050000000004</v>
      </c>
      <c r="K305">
        <f t="shared" si="36"/>
        <v>4.5876304676355515</v>
      </c>
      <c r="L305">
        <f t="shared" si="40"/>
        <v>0.13528817146296276</v>
      </c>
      <c r="M305">
        <f t="shared" si="37"/>
        <v>0.21797745198849819</v>
      </c>
      <c r="N305">
        <f t="shared" si="38"/>
        <v>0.4341610886191411</v>
      </c>
      <c r="O305">
        <f t="shared" si="41"/>
        <v>1</v>
      </c>
    </row>
    <row r="306" spans="1:15" ht="15.75" thickBot="1" x14ac:dyDescent="0.3">
      <c r="A306" s="2">
        <v>4.04</v>
      </c>
      <c r="B306" s="2">
        <v>0.43390000000000001</v>
      </c>
      <c r="C306" s="2">
        <v>18.8752</v>
      </c>
      <c r="D306" s="2">
        <v>4.593</v>
      </c>
      <c r="E306" s="2">
        <v>4.1096000000000004</v>
      </c>
      <c r="F306" s="2">
        <v>0.13420000000000001</v>
      </c>
      <c r="G306">
        <f t="shared" si="33"/>
        <v>0.21772488076030272</v>
      </c>
      <c r="I306">
        <f t="shared" si="34"/>
        <v>4.10957937457112</v>
      </c>
      <c r="J306">
        <f t="shared" si="35"/>
        <v>18.8752</v>
      </c>
      <c r="K306">
        <f t="shared" si="36"/>
        <v>4.5929761368752811</v>
      </c>
      <c r="L306">
        <f t="shared" si="40"/>
        <v>0.13415311347051978</v>
      </c>
      <c r="M306">
        <f t="shared" si="37"/>
        <v>0.21772375257327714</v>
      </c>
      <c r="N306">
        <f t="shared" si="38"/>
        <v>0.43389884049236888</v>
      </c>
      <c r="O306">
        <f t="shared" si="41"/>
        <v>1</v>
      </c>
    </row>
    <row r="307" spans="1:15" ht="15.75" thickBot="1" x14ac:dyDescent="0.3">
      <c r="A307" s="2">
        <v>4.05</v>
      </c>
      <c r="B307" s="2">
        <v>0.43359999999999999</v>
      </c>
      <c r="C307" s="2">
        <v>18.9696</v>
      </c>
      <c r="D307" s="2">
        <v>4.5983000000000001</v>
      </c>
      <c r="E307" s="2">
        <v>4.1254</v>
      </c>
      <c r="F307" s="2">
        <v>0.13300000000000001</v>
      </c>
      <c r="G307">
        <f t="shared" si="33"/>
        <v>0.21745394074169799</v>
      </c>
      <c r="I307">
        <f t="shared" si="34"/>
        <v>4.1253519005402293</v>
      </c>
      <c r="J307">
        <f t="shared" si="35"/>
        <v>18.969583333333336</v>
      </c>
      <c r="K307">
        <f t="shared" si="36"/>
        <v>4.5982945917532998</v>
      </c>
      <c r="L307">
        <f t="shared" si="40"/>
        <v>0.13302837607173348</v>
      </c>
      <c r="M307">
        <f t="shared" si="37"/>
        <v>0.21747193009195753</v>
      </c>
      <c r="N307">
        <f t="shared" si="38"/>
        <v>0.43363839848028374</v>
      </c>
      <c r="O307">
        <f t="shared" si="41"/>
        <v>1</v>
      </c>
    </row>
    <row r="308" spans="1:15" ht="15.75" thickBot="1" x14ac:dyDescent="0.3">
      <c r="A308" s="2">
        <v>4.0599999999999996</v>
      </c>
      <c r="B308" s="2">
        <v>0.43340000000000001</v>
      </c>
      <c r="C308" s="2">
        <v>19.0642</v>
      </c>
      <c r="D308" s="2">
        <v>4.6036000000000001</v>
      </c>
      <c r="E308" s="2">
        <v>4.1412000000000004</v>
      </c>
      <c r="F308" s="2">
        <v>0.13189999999999999</v>
      </c>
      <c r="G308">
        <f t="shared" si="33"/>
        <v>0.21723308813640893</v>
      </c>
      <c r="I308">
        <f t="shared" si="34"/>
        <v>4.1411630056541036</v>
      </c>
      <c r="J308">
        <f t="shared" si="35"/>
        <v>19.064199999999996</v>
      </c>
      <c r="K308">
        <f t="shared" si="36"/>
        <v>4.6035859911746631</v>
      </c>
      <c r="L308">
        <f t="shared" si="40"/>
        <v>0.13191386517082845</v>
      </c>
      <c r="M308">
        <f t="shared" si="37"/>
        <v>0.21722196607537186</v>
      </c>
      <c r="N308">
        <f t="shared" si="38"/>
        <v>0.43337974621242531</v>
      </c>
      <c r="O308">
        <f t="shared" si="41"/>
        <v>1</v>
      </c>
    </row>
    <row r="309" spans="1:15" ht="15.75" thickBot="1" x14ac:dyDescent="0.3">
      <c r="A309" s="2">
        <v>4.07</v>
      </c>
      <c r="B309" s="2">
        <v>0.43309999999999998</v>
      </c>
      <c r="C309" s="2">
        <v>19.158999999999999</v>
      </c>
      <c r="D309" s="2">
        <v>4.6089000000000002</v>
      </c>
      <c r="E309" s="2">
        <v>4.157</v>
      </c>
      <c r="F309" s="2">
        <v>0.1308</v>
      </c>
      <c r="G309">
        <f t="shared" si="33"/>
        <v>0.21696205552116854</v>
      </c>
      <c r="I309">
        <f t="shared" si="34"/>
        <v>4.1570126929531721</v>
      </c>
      <c r="J309">
        <f t="shared" si="35"/>
        <v>19.159050000000001</v>
      </c>
      <c r="K309">
        <f t="shared" si="36"/>
        <v>4.6088504931624996</v>
      </c>
      <c r="L309">
        <f t="shared" si="40"/>
        <v>0.13080948739943521</v>
      </c>
      <c r="M309">
        <f t="shared" si="37"/>
        <v>0.21697384228096758</v>
      </c>
      <c r="N309">
        <f t="shared" si="38"/>
        <v>0.43312286750205936</v>
      </c>
      <c r="O309">
        <f t="shared" si="41"/>
        <v>1</v>
      </c>
    </row>
    <row r="310" spans="1:15" ht="15.75" thickBot="1" x14ac:dyDescent="0.3">
      <c r="A310" s="2">
        <v>4.08</v>
      </c>
      <c r="B310" s="2">
        <v>0.43290000000000001</v>
      </c>
      <c r="C310" s="2">
        <v>19.254100000000001</v>
      </c>
      <c r="D310" s="2">
        <v>4.6140999999999996</v>
      </c>
      <c r="E310" s="2">
        <v>4.1729000000000003</v>
      </c>
      <c r="F310" s="2">
        <v>0.12970000000000001</v>
      </c>
      <c r="G310">
        <f t="shared" si="33"/>
        <v>0.21674366432638156</v>
      </c>
      <c r="I310">
        <f t="shared" si="34"/>
        <v>4.1729009654406433</v>
      </c>
      <c r="J310">
        <f t="shared" si="35"/>
        <v>19.254133333333332</v>
      </c>
      <c r="K310">
        <f t="shared" si="36"/>
        <v>4.6140882548599302</v>
      </c>
      <c r="L310">
        <f t="shared" si="40"/>
        <v>0.12971515011540297</v>
      </c>
      <c r="M310">
        <f t="shared" si="37"/>
        <v>0.21672754068947844</v>
      </c>
      <c r="N310">
        <f t="shared" si="38"/>
        <v>0.43286774634371727</v>
      </c>
      <c r="O310">
        <f t="shared" si="41"/>
        <v>1</v>
      </c>
    </row>
    <row r="311" spans="1:15" ht="15.75" thickBot="1" x14ac:dyDescent="0.3">
      <c r="A311" s="2">
        <v>4.09</v>
      </c>
      <c r="B311" s="2">
        <v>0.43259999999999998</v>
      </c>
      <c r="C311" s="2">
        <v>19.349399999999999</v>
      </c>
      <c r="D311" s="2">
        <v>4.6193</v>
      </c>
      <c r="E311" s="2">
        <v>4.1887999999999996</v>
      </c>
      <c r="F311" s="2">
        <v>0.12859999999999999</v>
      </c>
      <c r="G311">
        <f t="shared" si="33"/>
        <v>0.216475135188053</v>
      </c>
      <c r="I311">
        <f t="shared" si="34"/>
        <v>4.1888278260830587</v>
      </c>
      <c r="J311">
        <f t="shared" si="35"/>
        <v>19.349449999999997</v>
      </c>
      <c r="K311">
        <f t="shared" si="36"/>
        <v>4.619299432532066</v>
      </c>
      <c r="L311">
        <f t="shared" si="40"/>
        <v>0.12863076140146223</v>
      </c>
      <c r="M311">
        <f t="shared" si="37"/>
        <v>0.21648304350165298</v>
      </c>
      <c r="N311">
        <f t="shared" si="38"/>
        <v>0.43261436691077421</v>
      </c>
      <c r="O311">
        <f t="shared" si="41"/>
        <v>1</v>
      </c>
    </row>
    <row r="312" spans="1:15" ht="15.75" thickBot="1" x14ac:dyDescent="0.3">
      <c r="A312" s="2">
        <v>4.0999999999999996</v>
      </c>
      <c r="B312" s="2">
        <v>0.43240000000000001</v>
      </c>
      <c r="C312" s="2">
        <v>19.445</v>
      </c>
      <c r="D312" s="2">
        <v>4.6245000000000003</v>
      </c>
      <c r="E312" s="2">
        <v>4.2047999999999996</v>
      </c>
      <c r="F312" s="2">
        <v>0.12759999999999999</v>
      </c>
      <c r="G312">
        <f t="shared" si="33"/>
        <v>0.2162591543107493</v>
      </c>
      <c r="I312">
        <f t="shared" si="34"/>
        <v>4.2047932778108272</v>
      </c>
      <c r="J312">
        <f t="shared" si="35"/>
        <v>19.444999999999997</v>
      </c>
      <c r="K312">
        <f t="shared" si="36"/>
        <v>4.6244841815680875</v>
      </c>
      <c r="L312">
        <f t="shared" si="40"/>
        <v>0.12755623006374572</v>
      </c>
      <c r="M312">
        <f t="shared" si="37"/>
        <v>0.21624033313503874</v>
      </c>
      <c r="N312">
        <f t="shared" si="38"/>
        <v>0.43236271355306466</v>
      </c>
      <c r="O312">
        <f t="shared" si="41"/>
        <v>1.0000000000000002</v>
      </c>
    </row>
    <row r="313" spans="1:15" ht="15.75" thickBot="1" x14ac:dyDescent="0.3">
      <c r="A313" s="2">
        <v>4.1100000000000003</v>
      </c>
      <c r="B313" s="2">
        <v>0.43209999999999998</v>
      </c>
      <c r="C313" s="2">
        <v>19.540800000000001</v>
      </c>
      <c r="D313" s="2">
        <v>4.6295999999999999</v>
      </c>
      <c r="E313" s="2">
        <v>4.2207999999999997</v>
      </c>
      <c r="F313" s="2">
        <v>0.1265</v>
      </c>
      <c r="G313">
        <f t="shared" si="33"/>
        <v>0.21599307699040474</v>
      </c>
      <c r="I313">
        <f t="shared" si="34"/>
        <v>4.2207973235187524</v>
      </c>
      <c r="J313">
        <f t="shared" si="35"/>
        <v>19.540783333333337</v>
      </c>
      <c r="K313">
        <f t="shared" si="36"/>
        <v>4.629642656483389</v>
      </c>
      <c r="L313">
        <f t="shared" si="40"/>
        <v>0.12649146563017141</v>
      </c>
      <c r="M313">
        <f t="shared" si="37"/>
        <v>0.21599939222082112</v>
      </c>
      <c r="N313">
        <f t="shared" si="38"/>
        <v>0.43211277079453536</v>
      </c>
      <c r="O313">
        <f t="shared" si="41"/>
        <v>1</v>
      </c>
    </row>
    <row r="314" spans="1:15" ht="15.75" thickBot="1" x14ac:dyDescent="0.3">
      <c r="A314" s="2">
        <v>4.12</v>
      </c>
      <c r="B314" s="2">
        <v>0.43190000000000001</v>
      </c>
      <c r="C314" s="2">
        <v>19.636800000000001</v>
      </c>
      <c r="D314" s="2">
        <v>4.6348000000000003</v>
      </c>
      <c r="E314" s="2">
        <v>4.2367999999999997</v>
      </c>
      <c r="F314" s="2">
        <v>0.12540000000000001</v>
      </c>
      <c r="G314">
        <f t="shared" si="33"/>
        <v>0.21577691008322375</v>
      </c>
      <c r="I314">
        <f t="shared" si="34"/>
        <v>4.2368399660665474</v>
      </c>
      <c r="J314">
        <f t="shared" si="35"/>
        <v>19.636799999999997</v>
      </c>
      <c r="K314">
        <f t="shared" si="36"/>
        <v>4.6347750109217989</v>
      </c>
      <c r="L314">
        <f t="shared" si="40"/>
        <v>0.12543637834869506</v>
      </c>
      <c r="M314">
        <f t="shared" si="37"/>
        <v>0.21576020360071638</v>
      </c>
      <c r="N314">
        <f t="shared" si="38"/>
        <v>0.43186452333093456</v>
      </c>
      <c r="O314">
        <f t="shared" si="41"/>
        <v>1</v>
      </c>
    </row>
    <row r="315" spans="1:15" ht="15.75" thickBot="1" x14ac:dyDescent="0.3">
      <c r="A315" s="2">
        <v>4.13</v>
      </c>
      <c r="B315" s="2">
        <v>0.43159999999999998</v>
      </c>
      <c r="C315" s="2">
        <v>19.733000000000001</v>
      </c>
      <c r="D315" s="2">
        <v>4.6398999999999999</v>
      </c>
      <c r="E315" s="2">
        <v>4.2529000000000003</v>
      </c>
      <c r="F315" s="2">
        <v>0.1244</v>
      </c>
      <c r="G315">
        <f t="shared" si="33"/>
        <v>0.21551324685972484</v>
      </c>
      <c r="I315">
        <f t="shared" si="34"/>
        <v>4.2529212082793473</v>
      </c>
      <c r="J315">
        <f t="shared" si="35"/>
        <v>19.733049999999999</v>
      </c>
      <c r="K315">
        <f t="shared" si="36"/>
        <v>4.6398813976578754</v>
      </c>
      <c r="L315">
        <f t="shared" si="40"/>
        <v>0.1243908791854321</v>
      </c>
      <c r="M315">
        <f t="shared" si="37"/>
        <v>0.21552275032391585</v>
      </c>
      <c r="N315">
        <f t="shared" si="38"/>
        <v>0.431617956027536</v>
      </c>
      <c r="O315">
        <f t="shared" si="41"/>
        <v>1.0000000000000002</v>
      </c>
    </row>
    <row r="316" spans="1:15" ht="15.75" thickBot="1" x14ac:dyDescent="0.3">
      <c r="A316" s="2">
        <v>4.1399999999999997</v>
      </c>
      <c r="B316" s="2">
        <v>0.43140000000000001</v>
      </c>
      <c r="C316" s="2">
        <v>19.829499999999999</v>
      </c>
      <c r="D316" s="2">
        <v>4.6449999999999996</v>
      </c>
      <c r="E316" s="2">
        <v>4.2690000000000001</v>
      </c>
      <c r="F316" s="2">
        <v>0.1234</v>
      </c>
      <c r="G316">
        <f t="shared" si="33"/>
        <v>0.21529942851606618</v>
      </c>
      <c r="I316">
        <f t="shared" si="34"/>
        <v>4.2690410529482081</v>
      </c>
      <c r="J316">
        <f t="shared" si="35"/>
        <v>19.82953333333333</v>
      </c>
      <c r="K316">
        <f t="shared" si="36"/>
        <v>4.6449619685992509</v>
      </c>
      <c r="L316">
        <f t="shared" si="40"/>
        <v>0.12335487982265927</v>
      </c>
      <c r="M316">
        <f t="shared" si="37"/>
        <v>0.21528701564408348</v>
      </c>
      <c r="N316">
        <f t="shared" si="38"/>
        <v>0.4313730539168999</v>
      </c>
      <c r="O316">
        <f t="shared" si="41"/>
        <v>0.99999999999999978</v>
      </c>
    </row>
    <row r="317" spans="1:15" ht="15.75" thickBot="1" x14ac:dyDescent="0.3">
      <c r="A317" s="2">
        <v>4.1500000000000004</v>
      </c>
      <c r="B317" s="2">
        <v>0.43109999999999998</v>
      </c>
      <c r="C317" s="2">
        <v>19.926200000000001</v>
      </c>
      <c r="D317" s="2">
        <v>4.6500000000000004</v>
      </c>
      <c r="E317" s="2">
        <v>4.2851999999999997</v>
      </c>
      <c r="F317" s="2">
        <v>0.12230000000000001</v>
      </c>
      <c r="G317">
        <f t="shared" si="33"/>
        <v>0.21503812977919642</v>
      </c>
      <c r="I317">
        <f t="shared" si="34"/>
        <v>4.2851995028306007</v>
      </c>
      <c r="J317">
        <f t="shared" si="35"/>
        <v>19.926250000000003</v>
      </c>
      <c r="K317">
        <f t="shared" si="36"/>
        <v>4.6500168747890651</v>
      </c>
      <c r="L317">
        <f t="shared" si="40"/>
        <v>0.12232829265669554</v>
      </c>
      <c r="M317">
        <f t="shared" si="37"/>
        <v>0.21505298301640297</v>
      </c>
      <c r="N317">
        <f t="shared" si="38"/>
        <v>0.43112980219666636</v>
      </c>
      <c r="O317">
        <f t="shared" si="41"/>
        <v>1</v>
      </c>
    </row>
    <row r="318" spans="1:15" ht="15.75" thickBot="1" x14ac:dyDescent="0.3">
      <c r="A318" s="2">
        <v>4.16</v>
      </c>
      <c r="B318" s="2">
        <v>0.43090000000000001</v>
      </c>
      <c r="C318" s="2">
        <v>20.023199999999999</v>
      </c>
      <c r="D318" s="2">
        <v>4.6550000000000002</v>
      </c>
      <c r="E318" s="2">
        <v>4.3014000000000001</v>
      </c>
      <c r="F318" s="2">
        <v>0.12130000000000001</v>
      </c>
      <c r="G318">
        <f t="shared" si="33"/>
        <v>0.21482661177394033</v>
      </c>
      <c r="I318">
        <f t="shared" si="34"/>
        <v>4.3013965606508879</v>
      </c>
      <c r="J318">
        <f t="shared" si="35"/>
        <v>20.023200000000003</v>
      </c>
      <c r="K318">
        <f t="shared" si="36"/>
        <v>4.6550462664084353</v>
      </c>
      <c r="L318">
        <f t="shared" si="40"/>
        <v>0.12131103079567265</v>
      </c>
      <c r="M318">
        <f t="shared" si="37"/>
        <v>0.21482063609467461</v>
      </c>
      <c r="N318">
        <f t="shared" si="38"/>
        <v>0.43088818622738412</v>
      </c>
      <c r="O318">
        <f t="shared" si="41"/>
        <v>0.99999999999999978</v>
      </c>
    </row>
    <row r="319" spans="1:15" ht="15.75" thickBot="1" x14ac:dyDescent="0.3">
      <c r="A319" s="2">
        <v>4.17</v>
      </c>
      <c r="B319" s="2">
        <v>0.43059999999999998</v>
      </c>
      <c r="C319" s="2">
        <v>20.1204</v>
      </c>
      <c r="D319" s="2">
        <v>4.6600999999999999</v>
      </c>
      <c r="E319" s="2">
        <v>4.3175999999999997</v>
      </c>
      <c r="F319" s="2">
        <v>0.1203</v>
      </c>
      <c r="G319">
        <f t="shared" si="33"/>
        <v>0.21456514429801651</v>
      </c>
      <c r="I319">
        <f t="shared" si="34"/>
        <v>4.3176322291008127</v>
      </c>
      <c r="J319">
        <f t="shared" si="35"/>
        <v>20.120383333333333</v>
      </c>
      <c r="K319">
        <f t="shared" si="36"/>
        <v>4.6600502927790108</v>
      </c>
      <c r="L319">
        <f t="shared" si="40"/>
        <v>0.12030300805719348</v>
      </c>
      <c r="M319">
        <f t="shared" si="37"/>
        <v>0.2145899587284609</v>
      </c>
      <c r="N319">
        <f t="shared" si="38"/>
        <v>0.43064819153037176</v>
      </c>
      <c r="O319">
        <f t="shared" si="41"/>
        <v>1.0000000000000002</v>
      </c>
    </row>
    <row r="320" spans="1:15" ht="15.75" thickBot="1" x14ac:dyDescent="0.3">
      <c r="A320" s="2">
        <v>4.18</v>
      </c>
      <c r="B320" s="2">
        <v>0.4304</v>
      </c>
      <c r="C320" s="2">
        <v>20.2178</v>
      </c>
      <c r="D320" s="2">
        <v>4.665</v>
      </c>
      <c r="E320" s="2">
        <v>4.3338999999999999</v>
      </c>
      <c r="F320" s="2">
        <v>0.1193</v>
      </c>
      <c r="G320">
        <f t="shared" si="33"/>
        <v>0.21435589127726781</v>
      </c>
      <c r="I320">
        <f t="shared" si="34"/>
        <v>4.3339065108399533</v>
      </c>
      <c r="J320">
        <f t="shared" si="35"/>
        <v>20.217799999999997</v>
      </c>
      <c r="K320">
        <f t="shared" si="36"/>
        <v>4.6650291023655681</v>
      </c>
      <c r="L320">
        <f t="shared" si="40"/>
        <v>0.11930413896588581</v>
      </c>
      <c r="M320">
        <f t="shared" si="37"/>
        <v>0.21436093496028022</v>
      </c>
      <c r="N320">
        <f t="shared" si="38"/>
        <v>0.43040980378561194</v>
      </c>
      <c r="O320">
        <f t="shared" si="41"/>
        <v>1</v>
      </c>
    </row>
    <row r="321" spans="1:15" ht="15.75" thickBot="1" x14ac:dyDescent="0.3">
      <c r="A321" s="2">
        <v>4.1900000000000004</v>
      </c>
      <c r="B321" s="2">
        <v>0.43020000000000003</v>
      </c>
      <c r="C321" s="2">
        <v>20.3154</v>
      </c>
      <c r="D321" s="2">
        <v>4.67</v>
      </c>
      <c r="E321" s="2">
        <v>4.3502000000000001</v>
      </c>
      <c r="F321" s="2">
        <v>0.1183</v>
      </c>
      <c r="G321">
        <f t="shared" si="33"/>
        <v>0.21414650710617</v>
      </c>
      <c r="I321">
        <f t="shared" si="34"/>
        <v>4.3502194084961934</v>
      </c>
      <c r="J321">
        <f t="shared" si="35"/>
        <v>20.315450000000006</v>
      </c>
      <c r="K321">
        <f t="shared" si="36"/>
        <v>4.6699828427786718</v>
      </c>
      <c r="L321">
        <f t="shared" si="40"/>
        <v>0.11831433875085842</v>
      </c>
      <c r="M321">
        <f t="shared" si="37"/>
        <v>0.21413354902284679</v>
      </c>
      <c r="N321">
        <f t="shared" si="38"/>
        <v>0.43017300882967757</v>
      </c>
      <c r="O321">
        <f t="shared" si="41"/>
        <v>1</v>
      </c>
    </row>
    <row r="322" spans="1:15" ht="15.75" thickBot="1" x14ac:dyDescent="0.3">
      <c r="A322" s="2">
        <v>4.2</v>
      </c>
      <c r="B322" s="2">
        <v>0.4299</v>
      </c>
      <c r="C322" s="2">
        <v>20.4133</v>
      </c>
      <c r="D322" s="2">
        <v>4.6749000000000001</v>
      </c>
      <c r="E322" s="2">
        <v>4.3666</v>
      </c>
      <c r="F322" s="2">
        <v>0.1173</v>
      </c>
      <c r="G322">
        <f t="shared" si="33"/>
        <v>0.21388969438541378</v>
      </c>
      <c r="I322">
        <f t="shared" si="34"/>
        <v>4.3665709246661635</v>
      </c>
      <c r="J322">
        <f t="shared" si="35"/>
        <v>20.413333333333334</v>
      </c>
      <c r="K322">
        <f t="shared" si="36"/>
        <v>4.6749116607773846</v>
      </c>
      <c r="L322">
        <f t="shared" si="40"/>
        <v>0.11733352334305516</v>
      </c>
      <c r="M322">
        <f t="shared" si="37"/>
        <v>0.21390778533635679</v>
      </c>
      <c r="N322">
        <f t="shared" si="38"/>
        <v>0.42993779265368948</v>
      </c>
      <c r="O322">
        <f t="shared" si="41"/>
        <v>1</v>
      </c>
    </row>
    <row r="323" spans="1:15" ht="15.75" thickBot="1" x14ac:dyDescent="0.3">
      <c r="A323" s="2">
        <v>4.21</v>
      </c>
      <c r="B323" s="2">
        <v>0.42970000000000003</v>
      </c>
      <c r="C323" s="2">
        <v>20.511399999999998</v>
      </c>
      <c r="D323" s="2">
        <v>4.6798000000000002</v>
      </c>
      <c r="E323" s="2">
        <v>4.383</v>
      </c>
      <c r="F323" s="2">
        <v>0.1164</v>
      </c>
      <c r="G323">
        <f t="shared" si="33"/>
        <v>0.21368251823434167</v>
      </c>
      <c r="I323">
        <f t="shared" si="34"/>
        <v>4.3829610619156965</v>
      </c>
      <c r="J323">
        <f t="shared" si="35"/>
        <v>20.51145</v>
      </c>
      <c r="K323">
        <f t="shared" si="36"/>
        <v>4.6798157022720375</v>
      </c>
      <c r="L323">
        <f t="shared" si="40"/>
        <v>0.11636160937252216</v>
      </c>
      <c r="M323">
        <f t="shared" si="37"/>
        <v>0.21368362850581973</v>
      </c>
      <c r="N323">
        <f t="shared" si="38"/>
        <v>0.42970414140130531</v>
      </c>
      <c r="O323">
        <f t="shared" si="41"/>
        <v>1</v>
      </c>
    </row>
    <row r="324" spans="1:15" ht="15.75" thickBot="1" x14ac:dyDescent="0.3">
      <c r="A324" s="2">
        <v>4.22</v>
      </c>
      <c r="B324" s="2">
        <v>0.42949999999999999</v>
      </c>
      <c r="C324" s="2">
        <v>20.6098</v>
      </c>
      <c r="D324" s="2">
        <v>4.6847000000000003</v>
      </c>
      <c r="E324" s="2">
        <v>4.3994</v>
      </c>
      <c r="F324" s="2">
        <v>0.1154</v>
      </c>
      <c r="G324">
        <f t="shared" ref="G324:G387" si="42">(B324/A324)*SQRT(E324)</f>
        <v>0.21347520655369881</v>
      </c>
      <c r="I324">
        <f t="shared" ref="I324:I387" si="43">(2+0.4*A324^2)*(2.8*A324^2-0.4)/(A324^2*2.4^2)</f>
        <v>4.399389822780261</v>
      </c>
      <c r="J324">
        <f t="shared" ref="J324:J387" si="44">(1/2.4)*(2.8*A324^2-0.4)</f>
        <v>20.6098</v>
      </c>
      <c r="K324">
        <f t="shared" ref="K324:K387" si="45">(2.4*A324^2)/(2+0.4*A324^2)</f>
        <v>4.6846951123270371</v>
      </c>
      <c r="L324">
        <f t="shared" si="40"/>
        <v>0.11539851416557945</v>
      </c>
      <c r="M324">
        <f t="shared" ref="M324:M387" si="46">SQRT(I324)*N324/A324</f>
        <v>0.21346106331843401</v>
      </c>
      <c r="N324">
        <f t="shared" ref="N324:N387" si="47">SQRT((0.4*A324^2+2)/(2.8*A324^2-0.4))</f>
        <v>0.42947204136673889</v>
      </c>
      <c r="O324">
        <f t="shared" ref="O324:O387" si="48">I324*(2+0.4*N324^2)/(2+0.4*A324^2)</f>
        <v>1</v>
      </c>
    </row>
    <row r="325" spans="1:15" ht="15.75" thickBot="1" x14ac:dyDescent="0.3">
      <c r="A325" s="2">
        <v>4.2300000000000004</v>
      </c>
      <c r="B325" s="2">
        <v>0.42920000000000003</v>
      </c>
      <c r="C325" s="2">
        <v>20.708400000000001</v>
      </c>
      <c r="D325" s="2">
        <v>4.6896000000000004</v>
      </c>
      <c r="E325" s="2">
        <v>4.4158999999999997</v>
      </c>
      <c r="F325" s="2">
        <v>0.1144</v>
      </c>
      <c r="G325">
        <f t="shared" si="42"/>
        <v>0.21322050172248627</v>
      </c>
      <c r="I325">
        <f t="shared" si="43"/>
        <v>4.415857209765389</v>
      </c>
      <c r="J325">
        <f t="shared" si="44"/>
        <v>20.708383333333341</v>
      </c>
      <c r="K325">
        <f t="shared" si="45"/>
        <v>4.6895500351637409</v>
      </c>
      <c r="L325">
        <f t="shared" si="40"/>
        <v>0.11444415574191537</v>
      </c>
      <c r="M325">
        <f t="shared" si="46"/>
        <v>0.21324007474100526</v>
      </c>
      <c r="N325">
        <f t="shared" si="47"/>
        <v>0.42924147899280901</v>
      </c>
      <c r="O325">
        <f t="shared" si="48"/>
        <v>1</v>
      </c>
    </row>
    <row r="326" spans="1:15" ht="15.75" thickBot="1" x14ac:dyDescent="0.3">
      <c r="A326" s="2">
        <v>4.24</v>
      </c>
      <c r="B326" s="2">
        <v>0.42899999999999999</v>
      </c>
      <c r="C326" s="2">
        <v>20.807200000000002</v>
      </c>
      <c r="D326" s="2">
        <v>4.6943999999999999</v>
      </c>
      <c r="E326" s="2">
        <v>4.4324000000000003</v>
      </c>
      <c r="F326" s="2">
        <v>0.1135</v>
      </c>
      <c r="G326">
        <f t="shared" si="42"/>
        <v>0.2130153542355232</v>
      </c>
      <c r="I326">
        <f t="shared" si="43"/>
        <v>4.4323632253470997</v>
      </c>
      <c r="J326">
        <f t="shared" si="44"/>
        <v>20.807200000000005</v>
      </c>
      <c r="K326">
        <f t="shared" si="45"/>
        <v>4.6943806141633591</v>
      </c>
      <c r="L326">
        <f t="shared" si="40"/>
        <v>0.11349845281159218</v>
      </c>
      <c r="M326">
        <f t="shared" si="46"/>
        <v>0.21302064791740832</v>
      </c>
      <c r="N326">
        <f t="shared" si="47"/>
        <v>0.4290124408690183</v>
      </c>
      <c r="O326">
        <f t="shared" si="48"/>
        <v>1</v>
      </c>
    </row>
    <row r="327" spans="1:15" ht="15.75" thickBot="1" x14ac:dyDescent="0.3">
      <c r="A327" s="2">
        <v>4.25</v>
      </c>
      <c r="B327" s="2">
        <v>0.42880000000000001</v>
      </c>
      <c r="C327" s="2">
        <v>20.906199999999998</v>
      </c>
      <c r="D327" s="2">
        <v>4.6992000000000003</v>
      </c>
      <c r="E327" s="2">
        <v>4.4489000000000001</v>
      </c>
      <c r="F327" s="2">
        <v>0.11260000000000001</v>
      </c>
      <c r="G327">
        <f t="shared" si="42"/>
        <v>0.21281006709491254</v>
      </c>
      <c r="I327">
        <f t="shared" si="43"/>
        <v>4.4489078719723194</v>
      </c>
      <c r="J327">
        <f t="shared" si="44"/>
        <v>20.90625</v>
      </c>
      <c r="K327">
        <f t="shared" si="45"/>
        <v>4.6991869918699178</v>
      </c>
      <c r="L327">
        <f t="shared" si="40"/>
        <v>0.11256132477197846</v>
      </c>
      <c r="M327">
        <f t="shared" si="46"/>
        <v>0.21280276816609001</v>
      </c>
      <c r="N327">
        <f t="shared" si="47"/>
        <v>0.4287849137296606</v>
      </c>
      <c r="O327">
        <f t="shared" si="48"/>
        <v>1</v>
      </c>
    </row>
    <row r="328" spans="1:15" ht="15.75" thickBot="1" x14ac:dyDescent="0.3">
      <c r="A328" s="2">
        <v>4.26</v>
      </c>
      <c r="B328" s="2">
        <v>0.42859999999999998</v>
      </c>
      <c r="C328" s="2">
        <v>21.005500000000001</v>
      </c>
      <c r="D328" s="2">
        <v>4.7039999999999997</v>
      </c>
      <c r="E328" s="2">
        <v>4.4654999999999996</v>
      </c>
      <c r="F328" s="2">
        <v>0.1116</v>
      </c>
      <c r="G328">
        <f t="shared" si="42"/>
        <v>0.21260702695458469</v>
      </c>
      <c r="I328">
        <f t="shared" si="43"/>
        <v>4.4654911520592862</v>
      </c>
      <c r="J328">
        <f t="shared" si="44"/>
        <v>21.005533333333332</v>
      </c>
      <c r="K328">
        <f t="shared" si="45"/>
        <v>4.7039693099932602</v>
      </c>
      <c r="L328">
        <f t="shared" si="40"/>
        <v>0.11163269170460419</v>
      </c>
      <c r="M328">
        <f t="shared" si="46"/>
        <v>0.21258642097761316</v>
      </c>
      <c r="N328">
        <f t="shared" si="47"/>
        <v>0.42855888445195667</v>
      </c>
      <c r="O328">
        <f t="shared" si="48"/>
        <v>1</v>
      </c>
    </row>
    <row r="329" spans="1:15" ht="15.75" thickBot="1" x14ac:dyDescent="0.3">
      <c r="A329" s="2">
        <v>4.2699999999999996</v>
      </c>
      <c r="B329" s="2">
        <v>0.42830000000000001</v>
      </c>
      <c r="C329" s="2">
        <v>21.105</v>
      </c>
      <c r="D329" s="2">
        <v>4.7087000000000003</v>
      </c>
      <c r="E329" s="2">
        <v>4.4821</v>
      </c>
      <c r="F329" s="2">
        <v>0.11070000000000001</v>
      </c>
      <c r="G329">
        <f t="shared" si="42"/>
        <v>0.21235425636917063</v>
      </c>
      <c r="I329">
        <f t="shared" si="43"/>
        <v>4.4821130679979602</v>
      </c>
      <c r="J329">
        <f t="shared" si="44"/>
        <v>21.105049999999995</v>
      </c>
      <c r="K329">
        <f t="shared" si="45"/>
        <v>4.7087277094120834</v>
      </c>
      <c r="L329">
        <f t="shared" si="40"/>
        <v>0.11071247437194638</v>
      </c>
      <c r="M329">
        <f t="shared" si="46"/>
        <v>0.21237159201224165</v>
      </c>
      <c r="N329">
        <f t="shared" si="47"/>
        <v>0.4283343400542185</v>
      </c>
      <c r="O329">
        <f t="shared" si="48"/>
        <v>1.0000000000000002</v>
      </c>
    </row>
    <row r="330" spans="1:15" ht="15.75" thickBot="1" x14ac:dyDescent="0.3">
      <c r="A330" s="2">
        <v>4.28</v>
      </c>
      <c r="B330" s="2">
        <v>0.42809999999999998</v>
      </c>
      <c r="C330" s="2">
        <v>21.204799999999999</v>
      </c>
      <c r="D330" s="2">
        <v>4.7134999999999998</v>
      </c>
      <c r="E330" s="2">
        <v>4.4988000000000001</v>
      </c>
      <c r="F330" s="2">
        <v>0.10979999999999999</v>
      </c>
      <c r="G330">
        <f t="shared" si="42"/>
        <v>0.21215330514936098</v>
      </c>
      <c r="I330">
        <f t="shared" si="43"/>
        <v>4.4987736221504067</v>
      </c>
      <c r="J330">
        <f t="shared" si="44"/>
        <v>21.204800000000002</v>
      </c>
      <c r="K330">
        <f t="shared" si="45"/>
        <v>4.7134623301770269</v>
      </c>
      <c r="L330">
        <f t="shared" si="40"/>
        <v>0.10980059421414644</v>
      </c>
      <c r="M330">
        <f t="shared" si="46"/>
        <v>0.21215826709756311</v>
      </c>
      <c r="N330">
        <f t="shared" si="47"/>
        <v>0.42811126769403973</v>
      </c>
      <c r="O330">
        <f t="shared" si="48"/>
        <v>1</v>
      </c>
    </row>
    <row r="331" spans="1:15" ht="15.75" thickBot="1" x14ac:dyDescent="0.3">
      <c r="A331" s="2">
        <v>4.29</v>
      </c>
      <c r="B331" s="2">
        <v>0.4279</v>
      </c>
      <c r="C331" s="2">
        <v>21.3048</v>
      </c>
      <c r="D331" s="2">
        <v>4.7182000000000004</v>
      </c>
      <c r="E331" s="2">
        <v>4.5155000000000003</v>
      </c>
      <c r="F331" s="2">
        <v>0.1089</v>
      </c>
      <c r="G331">
        <f t="shared" si="42"/>
        <v>0.21195219454983349</v>
      </c>
      <c r="I331">
        <f t="shared" si="43"/>
        <v>4.5154728168511973</v>
      </c>
      <c r="J331">
        <f t="shared" si="44"/>
        <v>21.304783333333333</v>
      </c>
      <c r="K331">
        <f t="shared" si="45"/>
        <v>4.7181733115137936</v>
      </c>
      <c r="L331">
        <f t="shared" si="40"/>
        <v>0.1088969733456626</v>
      </c>
      <c r="M331">
        <f t="shared" si="46"/>
        <v>0.21194643222615253</v>
      </c>
      <c r="N331">
        <f t="shared" si="47"/>
        <v>0.42788965466651485</v>
      </c>
      <c r="O331">
        <f t="shared" si="48"/>
        <v>1</v>
      </c>
    </row>
    <row r="332" spans="1:15" ht="15.75" thickBot="1" x14ac:dyDescent="0.3">
      <c r="A332" s="2">
        <v>4.3</v>
      </c>
      <c r="B332" s="2">
        <v>0.42770000000000002</v>
      </c>
      <c r="C332" s="2">
        <v>21.405000000000001</v>
      </c>
      <c r="D332" s="2">
        <v>4.7229000000000001</v>
      </c>
      <c r="E332" s="2">
        <v>4.5321999999999996</v>
      </c>
      <c r="F332" s="2">
        <v>0.108</v>
      </c>
      <c r="G332">
        <f t="shared" si="42"/>
        <v>0.21175093073022436</v>
      </c>
      <c r="I332">
        <f t="shared" si="43"/>
        <v>4.5322106544077885</v>
      </c>
      <c r="J332">
        <f t="shared" si="44"/>
        <v>21.404999999999998</v>
      </c>
      <c r="K332">
        <f t="shared" si="45"/>
        <v>4.7228607918263084</v>
      </c>
      <c r="L332">
        <f t="shared" si="40"/>
        <v>0.1080015345518605</v>
      </c>
      <c r="M332">
        <f t="shared" si="46"/>
        <v>0.21173607355327209</v>
      </c>
      <c r="N332">
        <f t="shared" si="47"/>
        <v>0.42766948840248298</v>
      </c>
      <c r="O332">
        <f t="shared" si="48"/>
        <v>1</v>
      </c>
    </row>
    <row r="333" spans="1:15" ht="15.75" thickBot="1" x14ac:dyDescent="0.3">
      <c r="A333" s="2">
        <v>4.3099999999999996</v>
      </c>
      <c r="B333" s="2">
        <v>0.42749999999999999</v>
      </c>
      <c r="C333" s="2">
        <v>21.505400000000002</v>
      </c>
      <c r="D333" s="2">
        <v>4.7275</v>
      </c>
      <c r="E333" s="2">
        <v>4.5490000000000004</v>
      </c>
      <c r="F333" s="2">
        <v>0.1071</v>
      </c>
      <c r="G333">
        <f t="shared" si="42"/>
        <v>0.21155184501789179</v>
      </c>
      <c r="I333">
        <f t="shared" si="43"/>
        <v>4.5489871371008981</v>
      </c>
      <c r="J333">
        <f t="shared" si="44"/>
        <v>21.505449999999996</v>
      </c>
      <c r="K333">
        <f t="shared" si="45"/>
        <v>4.7275249086999116</v>
      </c>
      <c r="L333">
        <f t="shared" si="40"/>
        <v>0.10711420128554619</v>
      </c>
      <c r="M333">
        <f t="shared" si="46"/>
        <v>0.21152717739460924</v>
      </c>
      <c r="N333">
        <f t="shared" si="47"/>
        <v>0.42745075646679936</v>
      </c>
      <c r="O333">
        <f t="shared" si="48"/>
        <v>1</v>
      </c>
    </row>
    <row r="334" spans="1:15" ht="15.75" thickBot="1" x14ac:dyDescent="0.3">
      <c r="A334" s="2">
        <v>4.32</v>
      </c>
      <c r="B334" s="2">
        <v>0.42720000000000002</v>
      </c>
      <c r="C334" s="2">
        <v>21.606100000000001</v>
      </c>
      <c r="D334" s="2">
        <v>4.7321999999999997</v>
      </c>
      <c r="E334" s="2">
        <v>4.5658000000000003</v>
      </c>
      <c r="F334" s="2">
        <v>0.1062</v>
      </c>
      <c r="G334">
        <f t="shared" si="42"/>
        <v>0.21130313430685602</v>
      </c>
      <c r="I334">
        <f t="shared" si="43"/>
        <v>4.565802267184881</v>
      </c>
      <c r="J334">
        <f t="shared" si="44"/>
        <v>21.606133333333336</v>
      </c>
      <c r="K334">
        <f t="shared" si="45"/>
        <v>4.7321657989045907</v>
      </c>
      <c r="L334">
        <f t="shared" si="40"/>
        <v>0.1062348976634415</v>
      </c>
      <c r="M334">
        <f t="shared" si="46"/>
        <v>0.21131973022405123</v>
      </c>
      <c r="N334">
        <f t="shared" si="47"/>
        <v>0.42723344655663142</v>
      </c>
      <c r="O334">
        <f t="shared" si="48"/>
        <v>1</v>
      </c>
    </row>
    <row r="335" spans="1:15" ht="15.75" thickBot="1" x14ac:dyDescent="0.3">
      <c r="A335" s="2">
        <v>4.33</v>
      </c>
      <c r="B335" s="2">
        <v>0.42699999999999999</v>
      </c>
      <c r="C335" s="2">
        <v>21.707000000000001</v>
      </c>
      <c r="D335" s="2">
        <v>4.7367999999999997</v>
      </c>
      <c r="E335" s="2">
        <v>4.5827</v>
      </c>
      <c r="F335" s="2">
        <v>0.10539999999999999</v>
      </c>
      <c r="G335">
        <f t="shared" si="42"/>
        <v>0.21110605620792147</v>
      </c>
      <c r="I335">
        <f t="shared" si="43"/>
        <v>4.5826560468880837</v>
      </c>
      <c r="J335">
        <f t="shared" si="44"/>
        <v>21.707049999999999</v>
      </c>
      <c r="K335">
        <f t="shared" si="45"/>
        <v>4.7367835983982411</v>
      </c>
      <c r="L335">
        <f t="shared" si="40"/>
        <v>0.10536354846261008</v>
      </c>
      <c r="M335">
        <f t="shared" si="46"/>
        <v>0.21111371867149537</v>
      </c>
      <c r="N335">
        <f t="shared" si="47"/>
        <v>0.42701754649978035</v>
      </c>
      <c r="O335">
        <f t="shared" si="48"/>
        <v>1.0000000000000002</v>
      </c>
    </row>
    <row r="336" spans="1:15" ht="15.75" thickBot="1" x14ac:dyDescent="0.3">
      <c r="A336" s="2">
        <v>4.34</v>
      </c>
      <c r="B336" s="2">
        <v>0.42680000000000001</v>
      </c>
      <c r="C336" s="2">
        <v>21.808199999999999</v>
      </c>
      <c r="D336" s="2">
        <v>4.7413999999999996</v>
      </c>
      <c r="E336" s="2">
        <v>4.5994999999999999</v>
      </c>
      <c r="F336" s="2">
        <v>0.1045</v>
      </c>
      <c r="G336">
        <f t="shared" si="42"/>
        <v>0.21090651370450461</v>
      </c>
      <c r="I336">
        <f t="shared" si="43"/>
        <v>4.5995484784132179</v>
      </c>
      <c r="J336">
        <f t="shared" si="44"/>
        <v>21.808199999999999</v>
      </c>
      <c r="K336">
        <f t="shared" si="45"/>
        <v>4.7413784423299594</v>
      </c>
      <c r="L336">
        <f t="shared" si="40"/>
        <v>0.1045000791168269</v>
      </c>
      <c r="M336">
        <f t="shared" si="46"/>
        <v>0.21090912952069485</v>
      </c>
      <c r="N336">
        <f t="shared" si="47"/>
        <v>0.42680304425302784</v>
      </c>
      <c r="O336">
        <f t="shared" si="48"/>
        <v>1</v>
      </c>
    </row>
    <row r="337" spans="1:15" ht="15.75" thickBot="1" x14ac:dyDescent="0.3">
      <c r="A337" s="2">
        <v>4.3499999999999996</v>
      </c>
      <c r="B337" s="2">
        <v>0.42659999999999998</v>
      </c>
      <c r="C337" s="2">
        <v>21.909600000000001</v>
      </c>
      <c r="D337" s="2">
        <v>4.7460000000000004</v>
      </c>
      <c r="E337" s="2">
        <v>4.6165000000000003</v>
      </c>
      <c r="F337" s="2">
        <v>0.1036</v>
      </c>
      <c r="G337">
        <f t="shared" si="42"/>
        <v>0.21071139101154787</v>
      </c>
      <c r="I337">
        <f t="shared" si="43"/>
        <v>4.6164795639376983</v>
      </c>
      <c r="J337">
        <f t="shared" si="44"/>
        <v>21.909583333333327</v>
      </c>
      <c r="K337">
        <f t="shared" si="45"/>
        <v>4.7459504650433679</v>
      </c>
      <c r="L337">
        <f t="shared" si="40"/>
        <v>0.10364441571291028</v>
      </c>
      <c r="M337">
        <f t="shared" si="46"/>
        <v>0.21070594970713877</v>
      </c>
      <c r="N337">
        <f t="shared" si="47"/>
        <v>0.42658992790050615</v>
      </c>
      <c r="O337">
        <f t="shared" si="48"/>
        <v>1</v>
      </c>
    </row>
    <row r="338" spans="1:15" ht="15.75" thickBot="1" x14ac:dyDescent="0.3">
      <c r="A338" s="2">
        <v>4.3600000000000003</v>
      </c>
      <c r="B338" s="2">
        <v>0.4264</v>
      </c>
      <c r="C338" s="2">
        <v>22.011199999999999</v>
      </c>
      <c r="D338" s="2">
        <v>4.7504999999999997</v>
      </c>
      <c r="E338" s="2">
        <v>4.6334</v>
      </c>
      <c r="F338" s="2">
        <v>0.1028</v>
      </c>
      <c r="G338">
        <f t="shared" si="42"/>
        <v>0.21051381605156033</v>
      </c>
      <c r="I338">
        <f t="shared" si="43"/>
        <v>4.6334493056140067</v>
      </c>
      <c r="J338">
        <f t="shared" si="44"/>
        <v>22.011200000000002</v>
      </c>
      <c r="K338">
        <f t="shared" si="45"/>
        <v>4.7504998000799672</v>
      </c>
      <c r="L338">
        <f t="shared" si="40"/>
        <v>0.10279648498699724</v>
      </c>
      <c r="M338">
        <f t="shared" si="46"/>
        <v>0.21050416631596669</v>
      </c>
      <c r="N338">
        <f t="shared" si="47"/>
        <v>0.42637818565209329</v>
      </c>
      <c r="O338">
        <f t="shared" si="48"/>
        <v>1</v>
      </c>
    </row>
    <row r="339" spans="1:15" ht="15.75" thickBot="1" x14ac:dyDescent="0.3">
      <c r="A339" s="2">
        <v>4.37</v>
      </c>
      <c r="B339" s="2">
        <v>0.42620000000000002</v>
      </c>
      <c r="C339" s="2">
        <v>22.113</v>
      </c>
      <c r="D339" s="2">
        <v>4.7549999999999999</v>
      </c>
      <c r="E339" s="2">
        <v>4.6505000000000001</v>
      </c>
      <c r="F339" s="2">
        <v>0.10199999999999999</v>
      </c>
      <c r="G339">
        <f t="shared" si="42"/>
        <v>0.21032061003101285</v>
      </c>
      <c r="I339">
        <f t="shared" si="43"/>
        <v>4.6504577055700143</v>
      </c>
      <c r="J339">
        <f t="shared" si="44"/>
        <v>22.113050000000001</v>
      </c>
      <c r="K339">
        <f t="shared" si="45"/>
        <v>4.7550265801825127</v>
      </c>
      <c r="L339">
        <f t="shared" si="40"/>
        <v>0.10195621432078707</v>
      </c>
      <c r="M339">
        <f t="shared" si="46"/>
        <v>0.21030376657991615</v>
      </c>
      <c r="N339">
        <f t="shared" si="47"/>
        <v>0.42616780584183095</v>
      </c>
      <c r="O339">
        <f t="shared" si="48"/>
        <v>1</v>
      </c>
    </row>
    <row r="340" spans="1:15" ht="15.75" thickBot="1" x14ac:dyDescent="0.3">
      <c r="A340" s="2">
        <v>4.38</v>
      </c>
      <c r="B340" s="2">
        <v>0.42599999999999999</v>
      </c>
      <c r="C340" s="2">
        <v>22.2151</v>
      </c>
      <c r="D340" s="2">
        <v>4.7595000000000001</v>
      </c>
      <c r="E340" s="2">
        <v>4.6675000000000004</v>
      </c>
      <c r="F340" s="2">
        <v>0.1011</v>
      </c>
      <c r="G340">
        <f t="shared" si="42"/>
        <v>0.21012496393606156</v>
      </c>
      <c r="I340">
        <f t="shared" si="43"/>
        <v>4.6675047659093387</v>
      </c>
      <c r="J340">
        <f t="shared" si="44"/>
        <v>22.215133333333334</v>
      </c>
      <c r="K340">
        <f t="shared" si="45"/>
        <v>4.7595309372984236</v>
      </c>
      <c r="L340">
        <f t="shared" si="40"/>
        <v>0.10112353173773796</v>
      </c>
      <c r="M340">
        <f t="shared" si="46"/>
        <v>0.21010473787730316</v>
      </c>
      <c r="N340">
        <f t="shared" si="47"/>
        <v>0.42595877692636575</v>
      </c>
      <c r="O340">
        <f t="shared" si="48"/>
        <v>1</v>
      </c>
    </row>
    <row r="341" spans="1:15" ht="15.75" thickBot="1" x14ac:dyDescent="0.3">
      <c r="A341" s="2">
        <v>4.3899999999999997</v>
      </c>
      <c r="B341" s="2">
        <v>0.42580000000000001</v>
      </c>
      <c r="C341" s="2">
        <v>22.317399999999999</v>
      </c>
      <c r="D341" s="2">
        <v>4.7640000000000002</v>
      </c>
      <c r="E341" s="2">
        <v>4.6845999999999997</v>
      </c>
      <c r="F341" s="2">
        <v>0.1003</v>
      </c>
      <c r="G341">
        <f t="shared" si="42"/>
        <v>0.20993139606945685</v>
      </c>
      <c r="I341">
        <f t="shared" si="43"/>
        <v>4.6845904887116605</v>
      </c>
      <c r="J341">
        <f t="shared" si="44"/>
        <v>22.317449999999997</v>
      </c>
      <c r="K341">
        <f t="shared" si="45"/>
        <v>4.764013002583213</v>
      </c>
      <c r="L341">
        <f t="shared" si="40"/>
        <v>0.10029836589922976</v>
      </c>
      <c r="M341">
        <f t="shared" si="46"/>
        <v>0.20990706773003459</v>
      </c>
      <c r="N341">
        <f t="shared" si="47"/>
        <v>0.42575108748341328</v>
      </c>
      <c r="O341">
        <f t="shared" si="48"/>
        <v>1</v>
      </c>
    </row>
    <row r="342" spans="1:15" ht="15.75" thickBot="1" x14ac:dyDescent="0.3">
      <c r="A342" s="2">
        <v>4.4000000000000004</v>
      </c>
      <c r="B342" s="2">
        <v>0.42549999999999999</v>
      </c>
      <c r="C342" s="2">
        <v>22.42</v>
      </c>
      <c r="D342" s="2">
        <v>4.7685000000000004</v>
      </c>
      <c r="E342" s="2">
        <v>4.7016999999999998</v>
      </c>
      <c r="F342" s="2">
        <v>9.9500000000000005E-2</v>
      </c>
      <c r="G342">
        <f t="shared" si="42"/>
        <v>0.2096883707597296</v>
      </c>
      <c r="I342">
        <f t="shared" si="43"/>
        <v>4.7017148760330585</v>
      </c>
      <c r="J342">
        <f t="shared" si="44"/>
        <v>22.420000000000005</v>
      </c>
      <c r="K342">
        <f t="shared" si="45"/>
        <v>4.7684729064039404</v>
      </c>
      <c r="L342">
        <f t="shared" si="40"/>
        <v>9.9480646100690046E-2</v>
      </c>
      <c r="M342">
        <f t="shared" si="46"/>
        <v>0.20971074380165289</v>
      </c>
      <c r="N342">
        <f t="shared" si="47"/>
        <v>0.42554472621024497</v>
      </c>
      <c r="O342">
        <f t="shared" si="48"/>
        <v>1</v>
      </c>
    </row>
    <row r="343" spans="1:15" ht="15.75" thickBot="1" x14ac:dyDescent="0.3">
      <c r="A343" s="2">
        <v>4.41</v>
      </c>
      <c r="B343" s="2">
        <v>0.42530000000000001</v>
      </c>
      <c r="C343" s="2">
        <v>22.5228</v>
      </c>
      <c r="D343" s="2">
        <v>4.7728999999999999</v>
      </c>
      <c r="E343" s="2">
        <v>4.7188999999999997</v>
      </c>
      <c r="F343" s="2">
        <v>9.8699999999999996E-2</v>
      </c>
      <c r="G343">
        <f t="shared" si="42"/>
        <v>0.20949669709792529</v>
      </c>
      <c r="I343">
        <f t="shared" si="43"/>
        <v>4.7188779299063208</v>
      </c>
      <c r="J343">
        <f t="shared" si="44"/>
        <v>22.522783333333333</v>
      </c>
      <c r="K343">
        <f t="shared" si="45"/>
        <v>4.772910778342693</v>
      </c>
      <c r="L343">
        <f t="shared" ref="L343:L401" si="49">(((2.4^2*A343^2)/(2*((0.2*A343^2)+1)))^3.5)*(((2.8*A343^2-0.4)^(-2.5))/2.4)</f>
        <v>9.8670302267687832E-2</v>
      </c>
      <c r="M343">
        <f t="shared" si="46"/>
        <v>0.20951575389541052</v>
      </c>
      <c r="N343">
        <f t="shared" si="47"/>
        <v>0.42533968192219584</v>
      </c>
      <c r="O343">
        <f t="shared" si="48"/>
        <v>1</v>
      </c>
    </row>
    <row r="344" spans="1:15" ht="15.75" thickBot="1" x14ac:dyDescent="0.3">
      <c r="A344" s="2">
        <v>4.42</v>
      </c>
      <c r="B344" s="2">
        <v>0.42509999999999998</v>
      </c>
      <c r="C344" s="2">
        <v>22.625800000000002</v>
      </c>
      <c r="D344" s="2">
        <v>4.7773000000000003</v>
      </c>
      <c r="E344" s="2">
        <v>4.7361000000000004</v>
      </c>
      <c r="F344" s="2">
        <v>9.7900000000000001E-2</v>
      </c>
      <c r="G344">
        <f t="shared" si="42"/>
        <v>0.20930483822111748</v>
      </c>
      <c r="I344">
        <f t="shared" si="43"/>
        <v>4.7360796523412709</v>
      </c>
      <c r="J344">
        <f t="shared" si="44"/>
        <v>22.625800000000002</v>
      </c>
      <c r="K344">
        <f t="shared" si="45"/>
        <v>4.7773267472000782</v>
      </c>
      <c r="L344">
        <f t="shared" si="49"/>
        <v>9.7867264951997296E-2</v>
      </c>
      <c r="M344">
        <f t="shared" si="46"/>
        <v>0.20932208595237609</v>
      </c>
      <c r="N344">
        <f t="shared" si="47"/>
        <v>0.42513594355119477</v>
      </c>
      <c r="O344">
        <f t="shared" si="48"/>
        <v>1</v>
      </c>
    </row>
    <row r="345" spans="1:15" ht="15.75" thickBot="1" x14ac:dyDescent="0.3">
      <c r="A345" s="2">
        <v>4.43</v>
      </c>
      <c r="B345" s="2">
        <v>0.4249</v>
      </c>
      <c r="C345" s="2">
        <v>22.728999999999999</v>
      </c>
      <c r="D345" s="2">
        <v>4.7816999999999998</v>
      </c>
      <c r="E345" s="2">
        <v>4.7533000000000003</v>
      </c>
      <c r="F345" s="2">
        <v>9.7100000000000006E-2</v>
      </c>
      <c r="G345">
        <f t="shared" si="42"/>
        <v>0.20911280012719285</v>
      </c>
      <c r="I345">
        <f t="shared" si="43"/>
        <v>4.7533200453250712</v>
      </c>
      <c r="J345">
        <f t="shared" si="44"/>
        <v>22.729049999999994</v>
      </c>
      <c r="K345">
        <f t="shared" si="45"/>
        <v>4.7817209409987447</v>
      </c>
      <c r="L345">
        <f t="shared" si="49"/>
        <v>9.7071465327629933E-2</v>
      </c>
      <c r="M345">
        <f t="shared" si="46"/>
        <v>0.20912972804956967</v>
      </c>
      <c r="N345">
        <f t="shared" si="47"/>
        <v>0.42493350014431625</v>
      </c>
      <c r="O345">
        <f t="shared" si="48"/>
        <v>0.99999999999999978</v>
      </c>
    </row>
    <row r="346" spans="1:15" ht="15.75" thickBot="1" x14ac:dyDescent="0.3">
      <c r="A346" s="2">
        <v>4.4400000000000004</v>
      </c>
      <c r="B346" s="2">
        <v>0.42470000000000002</v>
      </c>
      <c r="C346" s="2">
        <v>22.8325</v>
      </c>
      <c r="D346" s="2">
        <v>4.7861000000000002</v>
      </c>
      <c r="E346" s="2">
        <v>4.7706</v>
      </c>
      <c r="F346" s="2">
        <v>9.6299999999999997E-2</v>
      </c>
      <c r="G346">
        <f t="shared" si="42"/>
        <v>0.20892277842125165</v>
      </c>
      <c r="I346">
        <f t="shared" si="43"/>
        <v>4.770599110822535</v>
      </c>
      <c r="J346">
        <f t="shared" si="44"/>
        <v>22.832533333333338</v>
      </c>
      <c r="K346">
        <f t="shared" si="45"/>
        <v>4.7860934869869221</v>
      </c>
      <c r="L346">
        <f t="shared" si="49"/>
        <v>9.6282835186844232E-2</v>
      </c>
      <c r="M346">
        <f t="shared" si="46"/>
        <v>0.20893866839812789</v>
      </c>
      <c r="N346">
        <f t="shared" si="47"/>
        <v>0.42473234086235201</v>
      </c>
      <c r="O346">
        <f t="shared" si="48"/>
        <v>1</v>
      </c>
    </row>
    <row r="347" spans="1:15" ht="15.75" thickBot="1" x14ac:dyDescent="0.3">
      <c r="A347" s="2">
        <v>4.45</v>
      </c>
      <c r="B347" s="2">
        <v>0.42449999999999999</v>
      </c>
      <c r="C347" s="2">
        <v>22.936199999999999</v>
      </c>
      <c r="D347" s="2">
        <v>4.7904</v>
      </c>
      <c r="E347" s="2">
        <v>4.7878999999999996</v>
      </c>
      <c r="F347" s="2">
        <v>9.5500000000000002E-2</v>
      </c>
      <c r="G347">
        <f t="shared" si="42"/>
        <v>0.20873256943632917</v>
      </c>
      <c r="I347">
        <f t="shared" si="43"/>
        <v>4.7879168507764174</v>
      </c>
      <c r="J347">
        <f t="shared" si="44"/>
        <v>22.936250000000001</v>
      </c>
      <c r="K347">
        <f t="shared" si="45"/>
        <v>4.7904445116419714</v>
      </c>
      <c r="L347">
        <f t="shared" si="49"/>
        <v>9.5501306936126573E-2</v>
      </c>
      <c r="M347">
        <f t="shared" si="46"/>
        <v>0.20874889534149726</v>
      </c>
      <c r="N347">
        <f t="shared" si="47"/>
        <v>0.42453245497840414</v>
      </c>
      <c r="O347">
        <f t="shared" si="48"/>
        <v>1</v>
      </c>
    </row>
    <row r="348" spans="1:15" ht="15.75" thickBot="1" x14ac:dyDescent="0.3">
      <c r="A348" s="2">
        <v>4.46</v>
      </c>
      <c r="B348" s="2">
        <v>0.42430000000000001</v>
      </c>
      <c r="C348" s="2">
        <v>23.040199999999999</v>
      </c>
      <c r="D348" s="2">
        <v>4.7948000000000004</v>
      </c>
      <c r="E348" s="2">
        <v>4.8052999999999999</v>
      </c>
      <c r="F348" s="2">
        <v>9.4700000000000006E-2</v>
      </c>
      <c r="G348">
        <f t="shared" si="42"/>
        <v>0.20854434904972013</v>
      </c>
      <c r="I348">
        <f t="shared" si="43"/>
        <v>4.8052732671077241</v>
      </c>
      <c r="J348">
        <f t="shared" si="44"/>
        <v>23.040200000000002</v>
      </c>
      <c r="K348">
        <f t="shared" si="45"/>
        <v>4.7947741406739626</v>
      </c>
      <c r="L348">
        <f t="shared" si="49"/>
        <v>9.4726813592152861E-2</v>
      </c>
      <c r="M348">
        <f t="shared" si="46"/>
        <v>0.20856039735365683</v>
      </c>
      <c r="N348">
        <f t="shared" si="47"/>
        <v>0.42433383187649837</v>
      </c>
      <c r="O348">
        <f t="shared" si="48"/>
        <v>1</v>
      </c>
    </row>
    <row r="349" spans="1:15" ht="15.75" thickBot="1" x14ac:dyDescent="0.3">
      <c r="A349" s="2">
        <v>4.47</v>
      </c>
      <c r="B349" s="2">
        <v>0.42409999999999998</v>
      </c>
      <c r="C349" s="2">
        <v>23.144400000000001</v>
      </c>
      <c r="D349" s="2">
        <v>4.7991000000000001</v>
      </c>
      <c r="E349" s="2">
        <v>4.8227000000000002</v>
      </c>
      <c r="F349" s="2">
        <v>9.4E-2</v>
      </c>
      <c r="G349">
        <f t="shared" si="42"/>
        <v>0.20835593359834437</v>
      </c>
      <c r="I349">
        <f t="shared" si="43"/>
        <v>4.8226683617159942</v>
      </c>
      <c r="J349">
        <f t="shared" si="44"/>
        <v>23.14438333333333</v>
      </c>
      <c r="K349">
        <f t="shared" si="45"/>
        <v>4.7990824990292582</v>
      </c>
      <c r="L349">
        <f t="shared" si="49"/>
        <v>9.3959288777727787E-2</v>
      </c>
      <c r="M349">
        <f t="shared" si="46"/>
        <v>0.20837316303736739</v>
      </c>
      <c r="N349">
        <f t="shared" si="47"/>
        <v>0.42413646105021674</v>
      </c>
      <c r="O349">
        <f t="shared" si="48"/>
        <v>1</v>
      </c>
    </row>
    <row r="350" spans="1:15" ht="15.75" thickBot="1" x14ac:dyDescent="0.3">
      <c r="A350" s="2">
        <v>4.4800000000000004</v>
      </c>
      <c r="B350" s="2">
        <v>0.4239</v>
      </c>
      <c r="C350" s="2">
        <v>23.248799999999999</v>
      </c>
      <c r="D350" s="2">
        <v>4.8033999999999999</v>
      </c>
      <c r="E350" s="2">
        <v>4.8400999999999996</v>
      </c>
      <c r="F350" s="2">
        <v>9.3200000000000005E-2</v>
      </c>
      <c r="G350">
        <f t="shared" si="42"/>
        <v>0.20816732902704169</v>
      </c>
      <c r="I350">
        <f t="shared" si="43"/>
        <v>4.8401021364795929</v>
      </c>
      <c r="J350">
        <f t="shared" si="44"/>
        <v>23.248800000000003</v>
      </c>
      <c r="K350">
        <f t="shared" si="45"/>
        <v>4.8033697108941222</v>
      </c>
      <c r="L350">
        <f t="shared" si="49"/>
        <v>9.3198666717704562E-2</v>
      </c>
      <c r="M350">
        <f t="shared" si="46"/>
        <v>0.20818718112244897</v>
      </c>
      <c r="N350">
        <f t="shared" si="47"/>
        <v>0.42394033210135001</v>
      </c>
      <c r="O350">
        <f t="shared" si="48"/>
        <v>1</v>
      </c>
    </row>
    <row r="351" spans="1:15" ht="15.75" thickBot="1" x14ac:dyDescent="0.3">
      <c r="A351" s="2">
        <v>4.49</v>
      </c>
      <c r="B351" s="2">
        <v>0.42370000000000002</v>
      </c>
      <c r="C351" s="2">
        <v>23.353400000000001</v>
      </c>
      <c r="D351" s="2">
        <v>4.8075999999999999</v>
      </c>
      <c r="E351" s="2">
        <v>4.8575999999999997</v>
      </c>
      <c r="F351" s="2">
        <v>9.2399999999999996E-2</v>
      </c>
      <c r="G351">
        <f t="shared" si="42"/>
        <v>0.20798068197498867</v>
      </c>
      <c r="I351">
        <f t="shared" si="43"/>
        <v>4.8575745932559871</v>
      </c>
      <c r="J351">
        <f t="shared" si="44"/>
        <v>23.353450000000002</v>
      </c>
      <c r="K351">
        <f t="shared" si="45"/>
        <v>4.8076358996983313</v>
      </c>
      <c r="L351">
        <f t="shared" si="49"/>
        <v>9.2444882234888129E-2</v>
      </c>
      <c r="M351">
        <f t="shared" si="46"/>
        <v>0.208002440464085</v>
      </c>
      <c r="N351">
        <f t="shared" si="47"/>
        <v>0.42374543473857007</v>
      </c>
      <c r="O351">
        <f t="shared" si="48"/>
        <v>1</v>
      </c>
    </row>
    <row r="352" spans="1:15" ht="15.75" thickBot="1" x14ac:dyDescent="0.3">
      <c r="A352" s="2">
        <v>4.5</v>
      </c>
      <c r="B352" s="2">
        <v>0.42359999999999998</v>
      </c>
      <c r="C352" s="2">
        <v>23.458300000000001</v>
      </c>
      <c r="D352" s="2">
        <v>4.8118999999999996</v>
      </c>
      <c r="E352" s="2">
        <v>4.8750999999999998</v>
      </c>
      <c r="F352" s="2">
        <v>9.1700000000000004E-2</v>
      </c>
      <c r="G352">
        <f t="shared" si="42"/>
        <v>0.20784290407687991</v>
      </c>
      <c r="I352">
        <f t="shared" si="43"/>
        <v>4.8750857338820301</v>
      </c>
      <c r="J352">
        <f t="shared" si="44"/>
        <v>23.458333333333332</v>
      </c>
      <c r="K352">
        <f t="shared" si="45"/>
        <v>4.8118811881188126</v>
      </c>
      <c r="L352">
        <f t="shared" si="49"/>
        <v>9.1697870745922658E-2</v>
      </c>
      <c r="M352">
        <f t="shared" si="46"/>
        <v>0.20781893004115226</v>
      </c>
      <c r="N352">
        <f t="shared" si="47"/>
        <v>0.42355175877612006</v>
      </c>
      <c r="O352">
        <f t="shared" si="48"/>
        <v>1.0000000000000002</v>
      </c>
    </row>
    <row r="353" spans="1:15" ht="15.75" thickBot="1" x14ac:dyDescent="0.3">
      <c r="A353" s="2">
        <v>4.51</v>
      </c>
      <c r="B353" s="2">
        <v>0.4234</v>
      </c>
      <c r="C353" s="2">
        <v>23.563400000000001</v>
      </c>
      <c r="D353" s="2">
        <v>4.8160999999999996</v>
      </c>
      <c r="E353" s="2">
        <v>4.8925999999999998</v>
      </c>
      <c r="F353" s="2">
        <v>9.0999999999999998E-2</v>
      </c>
      <c r="G353">
        <f t="shared" si="42"/>
        <v>0.20765584851825786</v>
      </c>
      <c r="I353">
        <f t="shared" si="43"/>
        <v>4.8926355601742362</v>
      </c>
      <c r="J353">
        <f t="shared" si="44"/>
        <v>23.56345</v>
      </c>
      <c r="K353">
        <f t="shared" si="45"/>
        <v>4.816105698083275</v>
      </c>
      <c r="L353">
        <f t="shared" si="49"/>
        <v>9.0957568257164903E-2</v>
      </c>
      <c r="M353">
        <f t="shared" si="46"/>
        <v>0.2076366389545774</v>
      </c>
      <c r="N353">
        <f t="shared" si="47"/>
        <v>0.42335929413252416</v>
      </c>
      <c r="O353">
        <f t="shared" si="48"/>
        <v>0.99999999999999978</v>
      </c>
    </row>
    <row r="354" spans="1:15" ht="15.75" thickBot="1" x14ac:dyDescent="0.3">
      <c r="A354" s="2">
        <v>4.5199999999999996</v>
      </c>
      <c r="B354" s="2">
        <v>0.42320000000000002</v>
      </c>
      <c r="C354" s="2">
        <v>23.668800000000001</v>
      </c>
      <c r="D354" s="2">
        <v>4.8202999999999996</v>
      </c>
      <c r="E354" s="2">
        <v>4.9101999999999997</v>
      </c>
      <c r="F354" s="2">
        <v>9.0200000000000002E-2</v>
      </c>
      <c r="G354">
        <f t="shared" si="42"/>
        <v>0.2074707205201019</v>
      </c>
      <c r="I354">
        <f t="shared" si="43"/>
        <v>4.9102240739290455</v>
      </c>
      <c r="J354">
        <f t="shared" si="44"/>
        <v>23.668799999999994</v>
      </c>
      <c r="K354">
        <f t="shared" si="45"/>
        <v>4.8203095507738771</v>
      </c>
      <c r="L354">
        <f t="shared" si="49"/>
        <v>9.0223911360545347E-2</v>
      </c>
      <c r="M354">
        <f t="shared" si="46"/>
        <v>0.20745555642571853</v>
      </c>
      <c r="N354">
        <f t="shared" si="47"/>
        <v>0.4231680308293152</v>
      </c>
      <c r="O354">
        <f t="shared" si="48"/>
        <v>1</v>
      </c>
    </row>
    <row r="355" spans="1:15" ht="15.75" thickBot="1" x14ac:dyDescent="0.3">
      <c r="A355" s="2">
        <v>4.53</v>
      </c>
      <c r="B355" s="2">
        <v>0.42299999999999999</v>
      </c>
      <c r="C355" s="2">
        <v>23.7744</v>
      </c>
      <c r="D355" s="2">
        <v>4.8244999999999996</v>
      </c>
      <c r="E355" s="2">
        <v>4.9279000000000002</v>
      </c>
      <c r="F355" s="2">
        <v>8.9499999999999996E-2</v>
      </c>
      <c r="G355">
        <f t="shared" si="42"/>
        <v>0.20728749749594347</v>
      </c>
      <c r="I355">
        <f t="shared" si="43"/>
        <v>4.9278512769230947</v>
      </c>
      <c r="J355">
        <f t="shared" si="44"/>
        <v>23.774383333333336</v>
      </c>
      <c r="K355">
        <f t="shared" si="45"/>
        <v>4.8244928666308784</v>
      </c>
      <c r="L355">
        <f t="shared" si="49"/>
        <v>8.9496837229418522E-2</v>
      </c>
      <c r="M355">
        <f t="shared" si="46"/>
        <v>0.20727567179477183</v>
      </c>
      <c r="N355">
        <f t="shared" si="47"/>
        <v>0.42297795898978041</v>
      </c>
      <c r="O355">
        <f t="shared" si="48"/>
        <v>1.0000000000000002</v>
      </c>
    </row>
    <row r="356" spans="1:15" ht="15.75" thickBot="1" x14ac:dyDescent="0.3">
      <c r="A356" s="2">
        <v>4.54</v>
      </c>
      <c r="B356" s="2">
        <v>0.42280000000000001</v>
      </c>
      <c r="C356" s="2">
        <v>23.880199999999999</v>
      </c>
      <c r="D356" s="2">
        <v>4.8287000000000004</v>
      </c>
      <c r="E356" s="2">
        <v>4.9455</v>
      </c>
      <c r="F356" s="2">
        <v>8.8800000000000004E-2</v>
      </c>
      <c r="G356">
        <f t="shared" si="42"/>
        <v>0.20710196945584294</v>
      </c>
      <c r="I356">
        <f t="shared" si="43"/>
        <v>4.9455171709134662</v>
      </c>
      <c r="J356">
        <f t="shared" si="44"/>
        <v>23.880199999999999</v>
      </c>
      <c r="K356">
        <f t="shared" si="45"/>
        <v>4.8286557653563227</v>
      </c>
      <c r="L356">
        <f t="shared" si="49"/>
        <v>8.8776283614404289E-2</v>
      </c>
      <c r="M356">
        <f t="shared" si="46"/>
        <v>0.20709697451920281</v>
      </c>
      <c r="N356">
        <f t="shared" si="47"/>
        <v>0.4227890688377251</v>
      </c>
      <c r="O356">
        <f t="shared" si="48"/>
        <v>1</v>
      </c>
    </row>
    <row r="357" spans="1:15" ht="15.75" thickBot="1" x14ac:dyDescent="0.3">
      <c r="A357" s="2">
        <v>4.55</v>
      </c>
      <c r="B357" s="2">
        <v>0.42259999999999998</v>
      </c>
      <c r="C357" s="2">
        <v>23.9862</v>
      </c>
      <c r="D357" s="2">
        <v>4.8327999999999998</v>
      </c>
      <c r="E357" s="2">
        <v>4.9631999999999996</v>
      </c>
      <c r="F357" s="2">
        <v>8.8099999999999998E-2</v>
      </c>
      <c r="G357">
        <f t="shared" si="42"/>
        <v>0.20691833928408931</v>
      </c>
      <c r="I357">
        <f t="shared" si="43"/>
        <v>4.9632217576379656</v>
      </c>
      <c r="J357">
        <f t="shared" si="44"/>
        <v>23.986249999999995</v>
      </c>
      <c r="K357">
        <f t="shared" si="45"/>
        <v>4.8327983659177125</v>
      </c>
      <c r="L357">
        <f t="shared" si="49"/>
        <v>8.806218883922011E-2</v>
      </c>
      <c r="M357">
        <f t="shared" si="46"/>
        <v>0.20691945417220142</v>
      </c>
      <c r="N357">
        <f t="shared" si="47"/>
        <v>0.42260135069625321</v>
      </c>
      <c r="O357">
        <f t="shared" si="48"/>
        <v>1</v>
      </c>
    </row>
    <row r="358" spans="1:15" ht="15.75" thickBot="1" x14ac:dyDescent="0.3">
      <c r="A358" s="2">
        <v>4.5599999999999996</v>
      </c>
      <c r="B358" s="2">
        <v>0.4224</v>
      </c>
      <c r="C358" s="2">
        <v>24.092500000000001</v>
      </c>
      <c r="D358" s="2">
        <v>4.8369</v>
      </c>
      <c r="E358" s="2">
        <v>4.9809999999999999</v>
      </c>
      <c r="F358" s="2">
        <v>8.7400000000000005E-2</v>
      </c>
      <c r="G358">
        <f t="shared" si="42"/>
        <v>0.20673658484280275</v>
      </c>
      <c r="I358">
        <f t="shared" si="43"/>
        <v>4.9809650388153619</v>
      </c>
      <c r="J358">
        <f t="shared" si="44"/>
        <v>24.092533333333332</v>
      </c>
      <c r="K358">
        <f t="shared" si="45"/>
        <v>4.8369207865517021</v>
      </c>
      <c r="L358">
        <f t="shared" si="49"/>
        <v>8.7354491796508268E-2</v>
      </c>
      <c r="M358">
        <f t="shared" si="46"/>
        <v>0.2067431004411614</v>
      </c>
      <c r="N358">
        <f t="shared" si="47"/>
        <v>0.42241479498656598</v>
      </c>
      <c r="O358">
        <f t="shared" si="48"/>
        <v>1</v>
      </c>
    </row>
    <row r="359" spans="1:15" ht="15.75" thickBot="1" x14ac:dyDescent="0.3">
      <c r="A359" s="2">
        <v>4.57</v>
      </c>
      <c r="B359" s="2">
        <v>0.42220000000000002</v>
      </c>
      <c r="C359" s="2">
        <v>24.199000000000002</v>
      </c>
      <c r="D359" s="2">
        <v>4.8410000000000002</v>
      </c>
      <c r="E359" s="2">
        <v>4.9987000000000004</v>
      </c>
      <c r="F359" s="2">
        <v>8.6699999999999999E-2</v>
      </c>
      <c r="G359">
        <f t="shared" si="42"/>
        <v>0.20655255214332324</v>
      </c>
      <c r="I359">
        <f t="shared" si="43"/>
        <v>4.9987470161456358</v>
      </c>
      <c r="J359">
        <f t="shared" si="44"/>
        <v>24.19905</v>
      </c>
      <c r="K359">
        <f t="shared" si="45"/>
        <v>4.8410231447677994</v>
      </c>
      <c r="L359">
        <f t="shared" si="49"/>
        <v>8.66531319436568E-2</v>
      </c>
      <c r="M359">
        <f t="shared" si="46"/>
        <v>0.20656790312618206</v>
      </c>
      <c r="N359">
        <f t="shared" si="47"/>
        <v>0.42222939222677675</v>
      </c>
      <c r="O359">
        <f t="shared" si="48"/>
        <v>0.99999999999999978</v>
      </c>
    </row>
    <row r="360" spans="1:15" ht="15.75" thickBot="1" x14ac:dyDescent="0.3">
      <c r="A360" s="2">
        <v>4.58</v>
      </c>
      <c r="B360" s="2">
        <v>0.42199999999999999</v>
      </c>
      <c r="C360" s="2">
        <v>24.305800000000001</v>
      </c>
      <c r="D360" s="2">
        <v>4.8451000000000004</v>
      </c>
      <c r="E360" s="2">
        <v>5.0166000000000004</v>
      </c>
      <c r="F360" s="2">
        <v>8.5999999999999993E-2</v>
      </c>
      <c r="G360">
        <f t="shared" si="42"/>
        <v>0.20637244516979469</v>
      </c>
      <c r="I360">
        <f t="shared" si="43"/>
        <v>5.0165676913102342</v>
      </c>
      <c r="J360">
        <f t="shared" si="44"/>
        <v>24.305800000000001</v>
      </c>
      <c r="K360">
        <f t="shared" si="45"/>
        <v>4.8451055573520581</v>
      </c>
      <c r="L360">
        <f t="shared" si="49"/>
        <v>8.5958049298617306E-2</v>
      </c>
      <c r="M360">
        <f t="shared" si="46"/>
        <v>0.20639385213859385</v>
      </c>
      <c r="N360">
        <f t="shared" si="47"/>
        <v>0.42204513303074259</v>
      </c>
      <c r="O360">
        <f t="shared" si="48"/>
        <v>1</v>
      </c>
    </row>
    <row r="361" spans="1:15" ht="15.75" thickBot="1" x14ac:dyDescent="0.3">
      <c r="A361" s="2">
        <v>4.59</v>
      </c>
      <c r="B361" s="2">
        <v>0.4219</v>
      </c>
      <c r="C361" s="2">
        <v>24.412800000000001</v>
      </c>
      <c r="D361" s="2">
        <v>4.8491999999999997</v>
      </c>
      <c r="E361" s="2">
        <v>5.0343999999999998</v>
      </c>
      <c r="F361" s="2">
        <v>8.5300000000000001E-2</v>
      </c>
      <c r="G361">
        <f t="shared" si="42"/>
        <v>0.20623895487778843</v>
      </c>
      <c r="I361">
        <f t="shared" si="43"/>
        <v>5.0344270659723049</v>
      </c>
      <c r="J361">
        <f t="shared" si="44"/>
        <v>24.41278333333333</v>
      </c>
      <c r="K361">
        <f t="shared" si="45"/>
        <v>4.8491681403707974</v>
      </c>
      <c r="L361">
        <f t="shared" si="49"/>
        <v>8.5269184435720041E-2</v>
      </c>
      <c r="M361">
        <f t="shared" si="46"/>
        <v>0.20622093749950557</v>
      </c>
      <c r="N361">
        <f t="shared" si="47"/>
        <v>0.42186200810691232</v>
      </c>
      <c r="O361">
        <f t="shared" si="48"/>
        <v>1.0000000000000002</v>
      </c>
    </row>
    <row r="362" spans="1:15" ht="15.75" thickBot="1" x14ac:dyDescent="0.3">
      <c r="A362" s="2">
        <v>4.5999999999999996</v>
      </c>
      <c r="B362" s="2">
        <v>0.42170000000000002</v>
      </c>
      <c r="C362" s="2">
        <v>24.52</v>
      </c>
      <c r="D362" s="2">
        <v>4.8532000000000002</v>
      </c>
      <c r="E362" s="2">
        <v>5.0522999999999998</v>
      </c>
      <c r="F362" s="2">
        <v>8.4599999999999995E-2</v>
      </c>
      <c r="G362">
        <f t="shared" si="42"/>
        <v>0.20605840537264294</v>
      </c>
      <c r="I362">
        <f t="shared" si="43"/>
        <v>5.0523251417769366</v>
      </c>
      <c r="J362">
        <f t="shared" si="44"/>
        <v>24.519999999999996</v>
      </c>
      <c r="K362">
        <f t="shared" si="45"/>
        <v>4.8532110091743119</v>
      </c>
      <c r="L362">
        <f t="shared" si="49"/>
        <v>8.4586478481486829E-2</v>
      </c>
      <c r="M362">
        <f t="shared" si="46"/>
        <v>0.20604914933837432</v>
      </c>
      <c r="N362">
        <f t="shared" si="47"/>
        <v>0.42168000825719104</v>
      </c>
      <c r="O362">
        <f t="shared" si="48"/>
        <v>0.99999999999999978</v>
      </c>
    </row>
    <row r="363" spans="1:15" ht="15.75" thickBot="1" x14ac:dyDescent="0.3">
      <c r="A363" s="2">
        <v>4.6100000000000003</v>
      </c>
      <c r="B363" s="2">
        <v>0.42149999999999999</v>
      </c>
      <c r="C363" s="2">
        <v>24.627400000000002</v>
      </c>
      <c r="D363" s="2">
        <v>4.8571999999999997</v>
      </c>
      <c r="E363" s="2">
        <v>5.0702999999999996</v>
      </c>
      <c r="F363" s="2">
        <v>8.3900000000000002E-2</v>
      </c>
      <c r="G363">
        <f t="shared" si="42"/>
        <v>0.20587967869854445</v>
      </c>
      <c r="I363">
        <f t="shared" si="43"/>
        <v>5.0702619203514017</v>
      </c>
      <c r="J363">
        <f t="shared" si="44"/>
        <v>24.627450000000003</v>
      </c>
      <c r="K363">
        <f t="shared" si="45"/>
        <v>4.8572342784005844</v>
      </c>
      <c r="L363">
        <f t="shared" si="49"/>
        <v>8.3909873110444788E-2</v>
      </c>
      <c r="M363">
        <f t="shared" si="46"/>
        <v>0.20587847789159661</v>
      </c>
      <c r="N363">
        <f t="shared" si="47"/>
        <v>0.42149912437581943</v>
      </c>
      <c r="O363">
        <f t="shared" si="48"/>
        <v>1.0000000000000002</v>
      </c>
    </row>
    <row r="364" spans="1:15" ht="15.75" thickBot="1" x14ac:dyDescent="0.3">
      <c r="A364" s="2">
        <v>4.62</v>
      </c>
      <c r="B364" s="2">
        <v>0.42130000000000001</v>
      </c>
      <c r="C364" s="2">
        <v>24.735099999999999</v>
      </c>
      <c r="D364" s="2">
        <v>4.8612000000000002</v>
      </c>
      <c r="E364" s="2">
        <v>5.0881999999999996</v>
      </c>
      <c r="F364" s="2">
        <v>8.3199999999999996E-2</v>
      </c>
      <c r="G364">
        <f t="shared" si="42"/>
        <v>0.20569871107819082</v>
      </c>
      <c r="I364">
        <f t="shared" si="43"/>
        <v>5.088237403305369</v>
      </c>
      <c r="J364">
        <f t="shared" si="44"/>
        <v>24.735133333333334</v>
      </c>
      <c r="K364">
        <f t="shared" si="45"/>
        <v>4.8612380619790159</v>
      </c>
      <c r="L364">
        <f t="shared" si="49"/>
        <v>8.3239310540941705E-2</v>
      </c>
      <c r="M364">
        <f t="shared" si="46"/>
        <v>0.2057089135011213</v>
      </c>
      <c r="N364">
        <f t="shared" si="47"/>
        <v>0.42131934744826999</v>
      </c>
      <c r="O364">
        <f t="shared" si="48"/>
        <v>1</v>
      </c>
    </row>
    <row r="365" spans="1:15" ht="15.75" thickBot="1" x14ac:dyDescent="0.3">
      <c r="A365" s="2">
        <v>4.63</v>
      </c>
      <c r="B365" s="2">
        <v>0.42109999999999997</v>
      </c>
      <c r="C365" s="2">
        <v>24.843</v>
      </c>
      <c r="D365" s="2">
        <v>4.8651999999999997</v>
      </c>
      <c r="E365" s="2">
        <v>5.1063000000000001</v>
      </c>
      <c r="F365" s="2">
        <v>8.2600000000000007E-2</v>
      </c>
      <c r="G365">
        <f t="shared" si="42"/>
        <v>0.20552157223772574</v>
      </c>
      <c r="I365">
        <f t="shared" si="43"/>
        <v>5.1062515922311524</v>
      </c>
      <c r="J365">
        <f t="shared" si="44"/>
        <v>24.843049999999998</v>
      </c>
      <c r="K365">
        <f t="shared" si="45"/>
        <v>4.8652224731341418</v>
      </c>
      <c r="L365">
        <f t="shared" si="49"/>
        <v>8.2574733530960467E-2</v>
      </c>
      <c r="M365">
        <f t="shared" si="46"/>
        <v>0.20554044661308304</v>
      </c>
      <c r="N365">
        <f t="shared" si="47"/>
        <v>0.42114066855015769</v>
      </c>
      <c r="O365">
        <f t="shared" si="48"/>
        <v>1</v>
      </c>
    </row>
    <row r="366" spans="1:15" ht="15.75" thickBot="1" x14ac:dyDescent="0.3">
      <c r="A366" s="2">
        <v>4.6399999999999997</v>
      </c>
      <c r="B366" s="2">
        <v>0.42099999999999999</v>
      </c>
      <c r="C366" s="2">
        <v>24.9512</v>
      </c>
      <c r="D366" s="2">
        <v>4.8692000000000002</v>
      </c>
      <c r="E366" s="2">
        <v>5.1242999999999999</v>
      </c>
      <c r="F366" s="2">
        <v>8.1900000000000001E-2</v>
      </c>
      <c r="G366">
        <f t="shared" si="42"/>
        <v>0.20539099035017547</v>
      </c>
      <c r="I366">
        <f t="shared" si="43"/>
        <v>5.1243044887039231</v>
      </c>
      <c r="J366">
        <f t="shared" si="44"/>
        <v>24.951199999999996</v>
      </c>
      <c r="K366">
        <f t="shared" si="45"/>
        <v>4.8691876243893617</v>
      </c>
      <c r="L366">
        <f t="shared" si="49"/>
        <v>8.1916085373939546E-2</v>
      </c>
      <c r="M366">
        <f t="shared" si="46"/>
        <v>0.20537306777645661</v>
      </c>
      <c r="N366">
        <f t="shared" si="47"/>
        <v>0.42096307884616579</v>
      </c>
      <c r="O366">
        <f t="shared" si="48"/>
        <v>1</v>
      </c>
    </row>
    <row r="367" spans="1:15" ht="15.75" thickBot="1" x14ac:dyDescent="0.3">
      <c r="A367" s="2">
        <v>4.6500000000000004</v>
      </c>
      <c r="B367" s="2">
        <v>0.42080000000000001</v>
      </c>
      <c r="C367" s="2">
        <v>25.0596</v>
      </c>
      <c r="D367" s="2">
        <v>4.8731</v>
      </c>
      <c r="E367" s="2">
        <v>5.1424000000000003</v>
      </c>
      <c r="F367" s="2">
        <v>8.1299999999999997E-2</v>
      </c>
      <c r="G367">
        <f t="shared" si="42"/>
        <v>0.2052133952382266</v>
      </c>
      <c r="I367">
        <f t="shared" si="43"/>
        <v>5.142396094281934</v>
      </c>
      <c r="J367">
        <f t="shared" si="44"/>
        <v>25.059583333333336</v>
      </c>
      <c r="K367">
        <f t="shared" si="45"/>
        <v>4.873133627570664</v>
      </c>
      <c r="L367">
        <f t="shared" si="49"/>
        <v>8.1263309894596972E-2</v>
      </c>
      <c r="M367">
        <f t="shared" si="46"/>
        <v>0.20520676764173121</v>
      </c>
      <c r="N367">
        <f t="shared" si="47"/>
        <v>0.42078656958898725</v>
      </c>
      <c r="O367">
        <f t="shared" si="48"/>
        <v>1</v>
      </c>
    </row>
    <row r="368" spans="1:15" ht="15.75" thickBot="1" x14ac:dyDescent="0.3">
      <c r="A368" s="2">
        <v>4.66</v>
      </c>
      <c r="B368" s="2">
        <v>0.42059999999999997</v>
      </c>
      <c r="C368" s="2">
        <v>25.168199999999999</v>
      </c>
      <c r="D368" s="2">
        <v>4.8771000000000004</v>
      </c>
      <c r="E368" s="2">
        <v>5.1604999999999999</v>
      </c>
      <c r="F368" s="2">
        <v>8.0600000000000005E-2</v>
      </c>
      <c r="G368">
        <f t="shared" si="42"/>
        <v>0.20503558555419168</v>
      </c>
      <c r="I368">
        <f t="shared" si="43"/>
        <v>5.1605264105067326</v>
      </c>
      <c r="J368">
        <f t="shared" si="44"/>
        <v>25.168200000000002</v>
      </c>
      <c r="K368">
        <f t="shared" si="45"/>
        <v>4.8770605938103575</v>
      </c>
      <c r="L368">
        <f t="shared" si="49"/>
        <v>8.0616351444757928E-2</v>
      </c>
      <c r="M368">
        <f t="shared" si="46"/>
        <v>0.20504153695960506</v>
      </c>
      <c r="N368">
        <f t="shared" si="47"/>
        <v>0.42061113211827961</v>
      </c>
      <c r="O368">
        <f t="shared" si="48"/>
        <v>1</v>
      </c>
    </row>
    <row r="369" spans="1:15" ht="15.75" thickBot="1" x14ac:dyDescent="0.3">
      <c r="A369" s="2">
        <v>4.67</v>
      </c>
      <c r="B369" s="2">
        <v>0.4204</v>
      </c>
      <c r="C369" s="2">
        <v>25.277000000000001</v>
      </c>
      <c r="D369" s="2">
        <v>4.8810000000000002</v>
      </c>
      <c r="E369" s="2">
        <v>5.1787000000000001</v>
      </c>
      <c r="F369" s="2">
        <v>0.08</v>
      </c>
      <c r="G369">
        <f t="shared" si="42"/>
        <v>0.20485954481700974</v>
      </c>
      <c r="I369">
        <f t="shared" si="43"/>
        <v>5.1786954389033832</v>
      </c>
      <c r="J369">
        <f t="shared" si="44"/>
        <v>25.277049999999996</v>
      </c>
      <c r="K369">
        <f t="shared" si="45"/>
        <v>4.8809686335507987</v>
      </c>
      <c r="L369">
        <f t="shared" si="49"/>
        <v>7.9975154899190853E-2</v>
      </c>
      <c r="M369">
        <f t="shared" si="46"/>
        <v>0.20487736657969913</v>
      </c>
      <c r="N369">
        <f t="shared" si="47"/>
        <v>0.42043675785963552</v>
      </c>
      <c r="O369">
        <f t="shared" si="48"/>
        <v>1.0000000000000002</v>
      </c>
    </row>
    <row r="370" spans="1:15" ht="15.75" thickBot="1" x14ac:dyDescent="0.3">
      <c r="A370" s="2">
        <v>4.68</v>
      </c>
      <c r="B370" s="2">
        <v>0.42030000000000001</v>
      </c>
      <c r="C370" s="2">
        <v>25.386099999999999</v>
      </c>
      <c r="D370" s="2">
        <v>4.8849</v>
      </c>
      <c r="E370" s="2">
        <v>5.1969000000000003</v>
      </c>
      <c r="F370" s="2">
        <v>7.9299999999999995E-2</v>
      </c>
      <c r="G370">
        <f t="shared" si="42"/>
        <v>0.20473199432609368</v>
      </c>
      <c r="I370">
        <f t="shared" si="43"/>
        <v>5.1969031809806738</v>
      </c>
      <c r="J370">
        <f t="shared" si="44"/>
        <v>25.38613333333333</v>
      </c>
      <c r="K370">
        <f t="shared" si="45"/>
        <v>4.8848578565481144</v>
      </c>
      <c r="L370">
        <f t="shared" si="49"/>
        <v>7.9339665651447289E-2</v>
      </c>
      <c r="M370">
        <f t="shared" si="46"/>
        <v>0.2047142474492902</v>
      </c>
      <c r="N370">
        <f t="shared" si="47"/>
        <v>0.42026343832356639</v>
      </c>
      <c r="O370">
        <f t="shared" si="48"/>
        <v>1.0000000000000002</v>
      </c>
    </row>
    <row r="371" spans="1:15" ht="15.75" thickBot="1" x14ac:dyDescent="0.3">
      <c r="A371" s="2">
        <v>4.6900000000000004</v>
      </c>
      <c r="B371" s="2">
        <v>0.42009999999999997</v>
      </c>
      <c r="C371" s="2">
        <v>25.4954</v>
      </c>
      <c r="D371" s="2">
        <v>4.8887</v>
      </c>
      <c r="E371" s="2">
        <v>5.2150999999999996</v>
      </c>
      <c r="F371" s="2">
        <v>7.8700000000000006E-2</v>
      </c>
      <c r="G371">
        <f t="shared" si="42"/>
        <v>0.20455549903327194</v>
      </c>
      <c r="I371">
        <f t="shared" si="43"/>
        <v>5.2151496382313232</v>
      </c>
      <c r="J371">
        <f t="shared" si="44"/>
        <v>25.495450000000002</v>
      </c>
      <c r="K371">
        <f t="shared" si="45"/>
        <v>4.8887283718759376</v>
      </c>
      <c r="L371">
        <f t="shared" si="49"/>
        <v>7.8709829609713053E-2</v>
      </c>
      <c r="M371">
        <f t="shared" si="46"/>
        <v>0.20455217061206304</v>
      </c>
      <c r="N371">
        <f t="shared" si="47"/>
        <v>0.42009116510450045</v>
      </c>
      <c r="O371">
        <f t="shared" si="48"/>
        <v>1</v>
      </c>
    </row>
    <row r="372" spans="1:15" ht="15.75" thickBot="1" x14ac:dyDescent="0.3">
      <c r="A372" s="2">
        <v>4.7</v>
      </c>
      <c r="B372" s="2">
        <v>0.4199</v>
      </c>
      <c r="C372" s="2">
        <v>25.605</v>
      </c>
      <c r="D372" s="2">
        <v>4.8925999999999998</v>
      </c>
      <c r="E372" s="2">
        <v>5.2333999999999996</v>
      </c>
      <c r="F372" s="2">
        <v>7.8100000000000003E-2</v>
      </c>
      <c r="G372">
        <f t="shared" si="42"/>
        <v>0.20438074680983515</v>
      </c>
      <c r="I372">
        <f t="shared" si="43"/>
        <v>5.2334348121321881</v>
      </c>
      <c r="J372">
        <f t="shared" si="44"/>
        <v>25.605000000000004</v>
      </c>
      <c r="K372">
        <f t="shared" si="45"/>
        <v>4.8925802879291247</v>
      </c>
      <c r="L372">
        <f t="shared" si="49"/>
        <v>7.8085593192666308E-2</v>
      </c>
      <c r="M372">
        <f t="shared" si="46"/>
        <v>0.20439112720688102</v>
      </c>
      <c r="N372">
        <f t="shared" si="47"/>
        <v>0.41991992987979498</v>
      </c>
      <c r="O372">
        <f t="shared" si="48"/>
        <v>1</v>
      </c>
    </row>
    <row r="373" spans="1:15" ht="15.75" thickBot="1" x14ac:dyDescent="0.3">
      <c r="A373" s="2">
        <v>4.71</v>
      </c>
      <c r="B373" s="2">
        <v>0.41970000000000002</v>
      </c>
      <c r="C373" s="2">
        <v>25.7148</v>
      </c>
      <c r="D373" s="2">
        <v>4.8963999999999999</v>
      </c>
      <c r="E373" s="2">
        <v>5.2518000000000002</v>
      </c>
      <c r="F373" s="2">
        <v>7.7499999999999999E-2</v>
      </c>
      <c r="G373">
        <f t="shared" si="42"/>
        <v>0.20420771769550819</v>
      </c>
      <c r="I373">
        <f t="shared" si="43"/>
        <v>5.2517587041444598</v>
      </c>
      <c r="J373">
        <f t="shared" si="44"/>
        <v>25.714783333333333</v>
      </c>
      <c r="K373">
        <f t="shared" si="45"/>
        <v>4.8964137124274858</v>
      </c>
      <c r="L373">
        <f t="shared" si="49"/>
        <v>7.7466903325344158E-2</v>
      </c>
      <c r="M373">
        <f t="shared" si="46"/>
        <v>0.20423110846657441</v>
      </c>
      <c r="N373">
        <f t="shared" si="47"/>
        <v>0.41974972440876085</v>
      </c>
      <c r="O373">
        <f t="shared" si="48"/>
        <v>0.99999999999999989</v>
      </c>
    </row>
    <row r="374" spans="1:15" ht="15.75" thickBot="1" x14ac:dyDescent="0.3">
      <c r="A374" s="2">
        <v>4.72</v>
      </c>
      <c r="B374" s="2">
        <v>0.41959999999999997</v>
      </c>
      <c r="C374" s="2">
        <v>25.8248</v>
      </c>
      <c r="D374" s="2">
        <v>4.9001999999999999</v>
      </c>
      <c r="E374" s="2">
        <v>5.2701000000000002</v>
      </c>
      <c r="F374" s="2">
        <v>7.6899999999999996E-2</v>
      </c>
      <c r="G374">
        <f t="shared" si="42"/>
        <v>0.20408115753356879</v>
      </c>
      <c r="I374">
        <f t="shared" si="43"/>
        <v>5.2701213157138751</v>
      </c>
      <c r="J374">
        <f t="shared" si="44"/>
        <v>25.8248</v>
      </c>
      <c r="K374">
        <f t="shared" si="45"/>
        <v>4.9002287524194958</v>
      </c>
      <c r="L374">
        <f t="shared" si="49"/>
        <v>7.6853707435021082E-2</v>
      </c>
      <c r="M374">
        <f t="shared" si="46"/>
        <v>0.20407210571674808</v>
      </c>
      <c r="N374">
        <f t="shared" si="47"/>
        <v>0.41958054053170185</v>
      </c>
      <c r="O374">
        <f t="shared" si="48"/>
        <v>0.99999999999999989</v>
      </c>
    </row>
    <row r="375" spans="1:15" ht="15.75" thickBot="1" x14ac:dyDescent="0.3">
      <c r="A375" s="2">
        <v>4.7300000000000004</v>
      </c>
      <c r="B375" s="2">
        <v>0.4194</v>
      </c>
      <c r="C375" s="2">
        <v>25.934999999999999</v>
      </c>
      <c r="D375" s="2">
        <v>4.9039999999999999</v>
      </c>
      <c r="E375" s="2">
        <v>5.2885</v>
      </c>
      <c r="F375" s="2">
        <v>7.6200000000000004E-2</v>
      </c>
      <c r="G375">
        <f t="shared" si="42"/>
        <v>0.20390765949985018</v>
      </c>
      <c r="I375">
        <f t="shared" si="43"/>
        <v>5.2885226482709005</v>
      </c>
      <c r="J375">
        <f t="shared" si="44"/>
        <v>25.935050000000004</v>
      </c>
      <c r="K375">
        <f t="shared" si="45"/>
        <v>4.904025514286027</v>
      </c>
      <c r="L375">
        <f t="shared" si="49"/>
        <v>7.6245953447099599E-2</v>
      </c>
      <c r="M375">
        <f t="shared" si="46"/>
        <v>0.203914110374605</v>
      </c>
      <c r="N375">
        <f t="shared" si="47"/>
        <v>0.41941237016896565</v>
      </c>
      <c r="O375">
        <f t="shared" si="48"/>
        <v>1</v>
      </c>
    </row>
    <row r="376" spans="1:15" ht="15.75" thickBot="1" x14ac:dyDescent="0.3">
      <c r="A376" s="2">
        <v>4.74</v>
      </c>
      <c r="B376" s="2">
        <v>0.41920000000000002</v>
      </c>
      <c r="C376" s="2">
        <v>26.045500000000001</v>
      </c>
      <c r="D376" s="2">
        <v>4.9077999999999999</v>
      </c>
      <c r="E376" s="2">
        <v>5.3070000000000004</v>
      </c>
      <c r="F376" s="2">
        <v>7.5600000000000001E-2</v>
      </c>
      <c r="G376">
        <f t="shared" si="42"/>
        <v>0.20373585965017871</v>
      </c>
      <c r="I376">
        <f t="shared" si="43"/>
        <v>5.3069627032309246</v>
      </c>
      <c r="J376">
        <f t="shared" si="44"/>
        <v>26.045533333333331</v>
      </c>
      <c r="K376">
        <f t="shared" si="45"/>
        <v>4.9078041037440476</v>
      </c>
      <c r="L376">
        <f t="shared" si="49"/>
        <v>7.5643589781009019E-2</v>
      </c>
      <c r="M376">
        <f t="shared" si="46"/>
        <v>0.20375711394778853</v>
      </c>
      <c r="N376">
        <f t="shared" si="47"/>
        <v>0.41924520532000908</v>
      </c>
      <c r="O376">
        <f t="shared" si="48"/>
        <v>1</v>
      </c>
    </row>
    <row r="377" spans="1:15" ht="15.75" thickBot="1" x14ac:dyDescent="0.3">
      <c r="A377" s="2">
        <v>4.75</v>
      </c>
      <c r="B377" s="2">
        <v>0.41909999999999997</v>
      </c>
      <c r="C377" s="2">
        <v>26.156199999999998</v>
      </c>
      <c r="D377" s="2">
        <v>4.9116</v>
      </c>
      <c r="E377" s="2">
        <v>5.3254000000000001</v>
      </c>
      <c r="F377" s="2">
        <v>7.4999999999999997E-2</v>
      </c>
      <c r="G377">
        <f t="shared" si="42"/>
        <v>0.20361049896184208</v>
      </c>
      <c r="I377">
        <f t="shared" si="43"/>
        <v>5.32544148199446</v>
      </c>
      <c r="J377">
        <f t="shared" si="44"/>
        <v>26.15625</v>
      </c>
      <c r="K377">
        <f t="shared" si="45"/>
        <v>4.9115646258503398</v>
      </c>
      <c r="L377">
        <f t="shared" si="49"/>
        <v>7.5046565346120253E-2</v>
      </c>
      <c r="M377">
        <f t="shared" si="46"/>
        <v>0.20360110803324102</v>
      </c>
      <c r="N377">
        <f t="shared" si="47"/>
        <v>0.41907903806247482</v>
      </c>
      <c r="O377">
        <f t="shared" si="48"/>
        <v>1</v>
      </c>
    </row>
    <row r="378" spans="1:15" ht="15.75" thickBot="1" x14ac:dyDescent="0.3">
      <c r="A378" s="2">
        <v>4.76</v>
      </c>
      <c r="B378" s="2">
        <v>0.41889999999999999</v>
      </c>
      <c r="C378" s="2">
        <v>26.267199999999999</v>
      </c>
      <c r="D378" s="2">
        <v>4.9153000000000002</v>
      </c>
      <c r="E378" s="2">
        <v>5.3440000000000003</v>
      </c>
      <c r="F378" s="2">
        <v>7.4499999999999997E-2</v>
      </c>
      <c r="G378">
        <f t="shared" si="42"/>
        <v>0.20344013360173022</v>
      </c>
      <c r="I378">
        <f t="shared" si="43"/>
        <v>5.34395898594732</v>
      </c>
      <c r="J378">
        <f t="shared" si="44"/>
        <v>26.267199999999999</v>
      </c>
      <c r="K378">
        <f t="shared" si="45"/>
        <v>4.915307185005207</v>
      </c>
      <c r="L378">
        <f t="shared" si="49"/>
        <v>7.4454829537671463E-2</v>
      </c>
      <c r="M378">
        <f t="shared" si="46"/>
        <v>0.20344608431607938</v>
      </c>
      <c r="N378">
        <f t="shared" si="47"/>
        <v>0.41891386055128144</v>
      </c>
      <c r="O378">
        <f t="shared" si="48"/>
        <v>1.0000000000000002</v>
      </c>
    </row>
    <row r="379" spans="1:15" ht="15.75" thickBot="1" x14ac:dyDescent="0.3">
      <c r="A379" s="2">
        <v>4.7699999999999996</v>
      </c>
      <c r="B379" s="2">
        <v>0.41870000000000002</v>
      </c>
      <c r="C379" s="2">
        <v>26.378399999999999</v>
      </c>
      <c r="D379" s="2">
        <v>4.9189999999999996</v>
      </c>
      <c r="E379" s="2">
        <v>5.3624999999999998</v>
      </c>
      <c r="F379" s="2">
        <v>7.3899999999999993E-2</v>
      </c>
      <c r="G379">
        <f t="shared" si="42"/>
        <v>0.20326763510574303</v>
      </c>
      <c r="I379">
        <f t="shared" si="43"/>
        <v>5.3625152164608076</v>
      </c>
      <c r="J379">
        <f t="shared" si="44"/>
        <v>26.378383333333328</v>
      </c>
      <c r="K379">
        <f t="shared" si="45"/>
        <v>4.9190318849561665</v>
      </c>
      <c r="L379">
        <f t="shared" si="49"/>
        <v>7.386833223270943E-2</v>
      </c>
      <c r="M379">
        <f t="shared" si="46"/>
        <v>0.20329203456848721</v>
      </c>
      <c r="N379">
        <f t="shared" si="47"/>
        <v>0.41874966501772543</v>
      </c>
      <c r="O379">
        <f t="shared" si="48"/>
        <v>1.0000000000000002</v>
      </c>
    </row>
    <row r="380" spans="1:15" ht="15.75" thickBot="1" x14ac:dyDescent="0.3">
      <c r="A380" s="2">
        <v>4.78</v>
      </c>
      <c r="B380" s="2">
        <v>0.41860000000000003</v>
      </c>
      <c r="C380" s="2">
        <v>26.489799999999999</v>
      </c>
      <c r="D380" s="2">
        <v>4.9226999999999999</v>
      </c>
      <c r="E380" s="2">
        <v>5.3811</v>
      </c>
      <c r="F380" s="2">
        <v>7.3300000000000004E-2</v>
      </c>
      <c r="G380">
        <f t="shared" si="42"/>
        <v>0.20314533739437685</v>
      </c>
      <c r="I380">
        <f t="shared" si="43"/>
        <v>5.381110174891897</v>
      </c>
      <c r="J380">
        <f t="shared" si="44"/>
        <v>26.489800000000002</v>
      </c>
      <c r="K380">
        <f t="shared" si="45"/>
        <v>4.9227388288016538</v>
      </c>
      <c r="L380">
        <f t="shared" si="49"/>
        <v>7.3287023786043293E-2</v>
      </c>
      <c r="M380">
        <f t="shared" si="46"/>
        <v>0.20313895064862308</v>
      </c>
      <c r="N380">
        <f t="shared" si="47"/>
        <v>0.41858644376859555</v>
      </c>
      <c r="O380">
        <f t="shared" si="48"/>
        <v>1</v>
      </c>
    </row>
    <row r="381" spans="1:15" ht="15.75" thickBot="1" x14ac:dyDescent="0.3">
      <c r="A381" s="2">
        <v>4.79</v>
      </c>
      <c r="B381" s="2">
        <v>0.41839999999999999</v>
      </c>
      <c r="C381" s="2">
        <v>26.601400000000002</v>
      </c>
      <c r="D381" s="2">
        <v>4.9264000000000001</v>
      </c>
      <c r="E381" s="2">
        <v>5.3997000000000002</v>
      </c>
      <c r="F381" s="2">
        <v>7.2700000000000001E-2</v>
      </c>
      <c r="G381">
        <f t="shared" si="42"/>
        <v>0.20297426539727065</v>
      </c>
      <c r="I381">
        <f t="shared" si="43"/>
        <v>5.3997438625834091</v>
      </c>
      <c r="J381">
        <f t="shared" si="44"/>
        <v>26.601449999999996</v>
      </c>
      <c r="K381">
        <f t="shared" si="45"/>
        <v>4.926428118994707</v>
      </c>
      <c r="L381">
        <f t="shared" si="49"/>
        <v>7.2710855026215174E-2</v>
      </c>
      <c r="M381">
        <f t="shared" si="46"/>
        <v>0.20298682449954455</v>
      </c>
      <c r="N381">
        <f t="shared" si="47"/>
        <v>0.41842418918529856</v>
      </c>
      <c r="O381">
        <f t="shared" si="48"/>
        <v>0.99999999999999989</v>
      </c>
    </row>
    <row r="382" spans="1:15" ht="15.75" thickBot="1" x14ac:dyDescent="0.3">
      <c r="A382" s="2">
        <v>4.8</v>
      </c>
      <c r="B382" s="2">
        <v>0.41830000000000001</v>
      </c>
      <c r="C382" s="2">
        <v>26.7133</v>
      </c>
      <c r="D382" s="2">
        <v>4.9301000000000004</v>
      </c>
      <c r="E382" s="2">
        <v>5.4184000000000001</v>
      </c>
      <c r="F382" s="2">
        <v>7.2099999999999997E-2</v>
      </c>
      <c r="G382">
        <f t="shared" si="42"/>
        <v>0.20285333799341201</v>
      </c>
      <c r="I382">
        <f t="shared" si="43"/>
        <v>5.4184162808641974</v>
      </c>
      <c r="J382">
        <f t="shared" si="44"/>
        <v>26.713333333333331</v>
      </c>
      <c r="K382">
        <f t="shared" si="45"/>
        <v>4.9300998573466481</v>
      </c>
      <c r="L382">
        <f t="shared" si="49"/>
        <v>7.2139777251484918E-2</v>
      </c>
      <c r="M382">
        <f t="shared" si="46"/>
        <v>0.20283564814814817</v>
      </c>
      <c r="N382">
        <f t="shared" si="47"/>
        <v>0.4182628937229973</v>
      </c>
      <c r="O382">
        <f t="shared" si="48"/>
        <v>1</v>
      </c>
    </row>
    <row r="383" spans="1:15" ht="15.75" thickBot="1" x14ac:dyDescent="0.3">
      <c r="A383" s="2">
        <v>4.8099999999999996</v>
      </c>
      <c r="B383" s="2">
        <v>0.41810000000000003</v>
      </c>
      <c r="C383" s="2">
        <v>26.825399999999998</v>
      </c>
      <c r="D383" s="2">
        <v>4.9337999999999997</v>
      </c>
      <c r="E383" s="2">
        <v>5.4371</v>
      </c>
      <c r="F383" s="2">
        <v>7.1599999999999997E-2</v>
      </c>
      <c r="G383">
        <f t="shared" si="42"/>
        <v>0.2026836662878429</v>
      </c>
      <c r="I383">
        <f t="shared" si="43"/>
        <v>5.4371274310493121</v>
      </c>
      <c r="J383">
        <f t="shared" si="44"/>
        <v>26.825449999999993</v>
      </c>
      <c r="K383">
        <f t="shared" si="45"/>
        <v>4.9337541450307603</v>
      </c>
      <c r="L383">
        <f t="shared" si="49"/>
        <v>7.157374222583221E-2</v>
      </c>
      <c r="M383">
        <f t="shared" si="46"/>
        <v>0.20268541370412474</v>
      </c>
      <c r="N383">
        <f t="shared" si="47"/>
        <v>0.4181025499097602</v>
      </c>
      <c r="O383">
        <f t="shared" si="48"/>
        <v>1</v>
      </c>
    </row>
    <row r="384" spans="1:15" ht="15.75" thickBot="1" x14ac:dyDescent="0.3">
      <c r="A384" s="2">
        <v>4.82</v>
      </c>
      <c r="B384" s="2">
        <v>0.41789999999999999</v>
      </c>
      <c r="C384" s="2">
        <v>26.937799999999999</v>
      </c>
      <c r="D384" s="2">
        <v>4.9374000000000002</v>
      </c>
      <c r="E384" s="2">
        <v>5.4558999999999997</v>
      </c>
      <c r="F384" s="2">
        <v>7.0999999999999994E-2</v>
      </c>
      <c r="G384">
        <f t="shared" si="42"/>
        <v>0.20251562364139963</v>
      </c>
      <c r="I384">
        <f t="shared" si="43"/>
        <v>5.455877314440178</v>
      </c>
      <c r="J384">
        <f t="shared" si="44"/>
        <v>26.937799999999999</v>
      </c>
      <c r="K384">
        <f t="shared" si="45"/>
        <v>4.9373910825859655</v>
      </c>
      <c r="L384">
        <f t="shared" si="49"/>
        <v>7.101270217497456E-2</v>
      </c>
      <c r="M384">
        <f t="shared" si="46"/>
        <v>0.20253611335892979</v>
      </c>
      <c r="N384">
        <f t="shared" si="47"/>
        <v>0.41794315034572194</v>
      </c>
      <c r="O384">
        <f t="shared" si="48"/>
        <v>0.99999999999999989</v>
      </c>
    </row>
    <row r="385" spans="1:15" ht="15.75" thickBot="1" x14ac:dyDescent="0.3">
      <c r="A385" s="2">
        <v>4.83</v>
      </c>
      <c r="B385" s="2">
        <v>0.4178</v>
      </c>
      <c r="C385" s="2">
        <v>27.0504</v>
      </c>
      <c r="D385" s="2">
        <v>4.9409999999999998</v>
      </c>
      <c r="E385" s="2">
        <v>5.4747000000000003</v>
      </c>
      <c r="F385" s="2">
        <v>7.0499999999999993E-2</v>
      </c>
      <c r="G385">
        <f t="shared" si="42"/>
        <v>0.20239578686218376</v>
      </c>
      <c r="I385">
        <f t="shared" si="43"/>
        <v>5.4746659323247613</v>
      </c>
      <c r="J385">
        <f t="shared" si="44"/>
        <v>27.050383333333333</v>
      </c>
      <c r="K385">
        <f t="shared" si="45"/>
        <v>4.9410107699204691</v>
      </c>
      <c r="L385">
        <f t="shared" si="49"/>
        <v>7.0456609782401897E-2</v>
      </c>
      <c r="M385">
        <f t="shared" si="46"/>
        <v>0.20238773938476884</v>
      </c>
      <c r="N385">
        <f t="shared" si="47"/>
        <v>0.41778468770225546</v>
      </c>
      <c r="O385">
        <f t="shared" si="48"/>
        <v>0.99999999999999989</v>
      </c>
    </row>
    <row r="386" spans="1:15" ht="15.75" thickBot="1" x14ac:dyDescent="0.3">
      <c r="A386" s="2">
        <v>4.84</v>
      </c>
      <c r="B386" s="2">
        <v>0.41760000000000003</v>
      </c>
      <c r="C386" s="2">
        <v>27.1632</v>
      </c>
      <c r="D386" s="2">
        <v>4.9446000000000003</v>
      </c>
      <c r="E386" s="2">
        <v>5.4935</v>
      </c>
      <c r="F386" s="2">
        <v>6.9900000000000004E-2</v>
      </c>
      <c r="G386">
        <f t="shared" si="42"/>
        <v>0.20222725775670419</v>
      </c>
      <c r="I386">
        <f t="shared" si="43"/>
        <v>5.4934932859777339</v>
      </c>
      <c r="J386">
        <f t="shared" si="44"/>
        <v>27.163199999999996</v>
      </c>
      <c r="K386">
        <f t="shared" si="45"/>
        <v>4.9446133063154329</v>
      </c>
      <c r="L386">
        <f t="shared" si="49"/>
        <v>6.9905418185430973E-2</v>
      </c>
      <c r="M386">
        <f t="shared" si="46"/>
        <v>0.20224028413359746</v>
      </c>
      <c r="N386">
        <f t="shared" si="47"/>
        <v>0.41762715472115525</v>
      </c>
      <c r="O386">
        <f t="shared" si="48"/>
        <v>0.99999999999999989</v>
      </c>
    </row>
    <row r="387" spans="1:15" ht="15.75" thickBot="1" x14ac:dyDescent="0.3">
      <c r="A387" s="2">
        <v>4.8499999999999996</v>
      </c>
      <c r="B387" s="2">
        <v>0.41749999999999998</v>
      </c>
      <c r="C387" s="2">
        <v>27.276199999999999</v>
      </c>
      <c r="D387" s="2">
        <v>4.9481999999999999</v>
      </c>
      <c r="E387" s="2">
        <v>5.5124000000000004</v>
      </c>
      <c r="F387" s="2">
        <v>6.9400000000000003E-2</v>
      </c>
      <c r="G387">
        <f t="shared" si="42"/>
        <v>0.20210874403380447</v>
      </c>
      <c r="I387">
        <f t="shared" si="43"/>
        <v>5.5123593766606431</v>
      </c>
      <c r="J387">
        <f t="shared" si="44"/>
        <v>27.276249999999994</v>
      </c>
      <c r="K387">
        <f t="shared" si="45"/>
        <v>4.9481987904286093</v>
      </c>
      <c r="L387">
        <f t="shared" si="49"/>
        <v>6.9359080971275244E-2</v>
      </c>
      <c r="M387">
        <f t="shared" si="46"/>
        <v>0.20209374003613562</v>
      </c>
      <c r="N387">
        <f t="shared" si="47"/>
        <v>0.41747054421383101</v>
      </c>
      <c r="O387">
        <f t="shared" si="48"/>
        <v>1</v>
      </c>
    </row>
    <row r="388" spans="1:15" ht="15.75" thickBot="1" x14ac:dyDescent="0.3">
      <c r="A388" s="2">
        <v>4.8600000000000003</v>
      </c>
      <c r="B388" s="2">
        <v>0.4173</v>
      </c>
      <c r="C388" s="2">
        <v>27.389500000000002</v>
      </c>
      <c r="D388" s="2">
        <v>4.9518000000000004</v>
      </c>
      <c r="E388" s="2">
        <v>5.5312999999999999</v>
      </c>
      <c r="F388" s="2">
        <v>6.88E-2</v>
      </c>
      <c r="G388">
        <f t="shared" ref="G388:G402" si="50">(B388/A388)*SQRT(E388)</f>
        <v>0.20194156721184828</v>
      </c>
      <c r="I388">
        <f t="shared" ref="I388:I402" si="51">(2+0.4*A388^2)*(2.8*A388^2-0.4)/(A388^2*2.4^2)</f>
        <v>5.5312642056220716</v>
      </c>
      <c r="J388">
        <f t="shared" ref="J388:J402" si="52">(1/2.4)*(2.8*A388^2-0.4)</f>
        <v>27.389533333333329</v>
      </c>
      <c r="K388">
        <f t="shared" ref="K388:K402" si="53">(2.4*A388^2)/(2+0.4*A388^2)</f>
        <v>4.9517673202979777</v>
      </c>
      <c r="L388">
        <f t="shared" si="49"/>
        <v>6.8817552173134608E-2</v>
      </c>
      <c r="M388">
        <f t="shared" ref="M388:M401" si="54">SQRT(I388)*N388/A388</f>
        <v>0.20194809960089644</v>
      </c>
      <c r="N388">
        <f t="shared" ref="N388:N402" si="55">SQRT((0.4*A388^2+2)/(2.8*A388^2-0.4))</f>
        <v>0.41731484906051247</v>
      </c>
      <c r="O388">
        <f t="shared" ref="O388:O402" si="56">I388*(2+0.4*N388^2)/(2+0.4*A388^2)</f>
        <v>0.99999999999999967</v>
      </c>
    </row>
    <row r="389" spans="1:15" ht="15.75" thickBot="1" x14ac:dyDescent="0.3">
      <c r="A389" s="2">
        <v>4.87</v>
      </c>
      <c r="B389" s="2">
        <v>0.41720000000000002</v>
      </c>
      <c r="C389" s="2">
        <v>27.503</v>
      </c>
      <c r="D389" s="2">
        <v>4.9553000000000003</v>
      </c>
      <c r="E389" s="2">
        <v>5.5502000000000002</v>
      </c>
      <c r="F389" s="2">
        <v>6.83E-2</v>
      </c>
      <c r="G389">
        <f t="shared" si="50"/>
        <v>0.20182253418252152</v>
      </c>
      <c r="I389">
        <f t="shared" si="51"/>
        <v>5.5502077740977951</v>
      </c>
      <c r="J389">
        <f t="shared" si="52"/>
        <v>27.503049999999998</v>
      </c>
      <c r="K389">
        <f t="shared" si="53"/>
        <v>4.9553189933453812</v>
      </c>
      <c r="L389">
        <f t="shared" si="49"/>
        <v>6.8280786266304766E-2</v>
      </c>
      <c r="M389">
        <f t="shared" si="54"/>
        <v>0.20180335541322855</v>
      </c>
      <c r="N389">
        <f t="shared" si="55"/>
        <v>0.4171600622094645</v>
      </c>
      <c r="O389">
        <f t="shared" si="56"/>
        <v>0.99999999999999989</v>
      </c>
    </row>
    <row r="390" spans="1:15" ht="15.75" thickBot="1" x14ac:dyDescent="0.3">
      <c r="A390" s="2">
        <v>4.88</v>
      </c>
      <c r="B390" s="2">
        <v>0.41699999999999998</v>
      </c>
      <c r="C390" s="2">
        <v>27.616800000000001</v>
      </c>
      <c r="D390" s="2">
        <v>4.9588999999999999</v>
      </c>
      <c r="E390" s="2">
        <v>5.5692000000000004</v>
      </c>
      <c r="F390" s="2">
        <v>6.7699999999999996E-2</v>
      </c>
      <c r="G390">
        <f t="shared" si="50"/>
        <v>0.20165669270131734</v>
      </c>
      <c r="I390">
        <f t="shared" si="51"/>
        <v>5.5691900833109376</v>
      </c>
      <c r="J390">
        <f t="shared" si="52"/>
        <v>27.616799999999998</v>
      </c>
      <c r="K390">
        <f t="shared" si="53"/>
        <v>4.9588539063801429</v>
      </c>
      <c r="L390">
        <f t="shared" si="49"/>
        <v>6.774873816430356E-2</v>
      </c>
      <c r="M390">
        <f t="shared" si="54"/>
        <v>0.20165950013437248</v>
      </c>
      <c r="N390">
        <f t="shared" si="55"/>
        <v>0.41700617667621281</v>
      </c>
      <c r="O390">
        <f t="shared" si="56"/>
        <v>0.99999999999999989</v>
      </c>
    </row>
    <row r="391" spans="1:15" ht="15.75" thickBot="1" x14ac:dyDescent="0.3">
      <c r="A391" s="2">
        <v>4.8899999999999997</v>
      </c>
      <c r="B391" s="2">
        <v>0.41689999999999999</v>
      </c>
      <c r="C391" s="2">
        <v>27.730799999999999</v>
      </c>
      <c r="D391" s="2">
        <v>4.9623999999999997</v>
      </c>
      <c r="E391" s="2">
        <v>5.5881999999999996</v>
      </c>
      <c r="F391" s="2">
        <v>6.7199999999999996E-2</v>
      </c>
      <c r="G391">
        <f t="shared" si="50"/>
        <v>0.20153895691533211</v>
      </c>
      <c r="I391">
        <f t="shared" si="51"/>
        <v>5.5882111344721324</v>
      </c>
      <c r="J391">
        <f t="shared" si="52"/>
        <v>27.730783333333324</v>
      </c>
      <c r="K391">
        <f t="shared" si="53"/>
        <v>4.9623721556026714</v>
      </c>
      <c r="L391">
        <f t="shared" si="49"/>
        <v>6.7221363215020036E-2</v>
      </c>
      <c r="M391">
        <f t="shared" si="54"/>
        <v>0.20151652650053042</v>
      </c>
      <c r="N391">
        <f t="shared" si="55"/>
        <v>0.41685318554277978</v>
      </c>
      <c r="O391">
        <f t="shared" si="56"/>
        <v>0.99999999999999989</v>
      </c>
    </row>
    <row r="392" spans="1:15" ht="15.75" thickBot="1" x14ac:dyDescent="0.3">
      <c r="A392" s="2">
        <v>4.9000000000000004</v>
      </c>
      <c r="B392" s="2">
        <v>0.41670000000000001</v>
      </c>
      <c r="C392" s="2">
        <v>27.844999999999999</v>
      </c>
      <c r="D392" s="2">
        <v>4.9659000000000004</v>
      </c>
      <c r="E392" s="2">
        <v>5.6073000000000004</v>
      </c>
      <c r="F392" s="2">
        <v>6.6699999999999995E-2</v>
      </c>
      <c r="G392">
        <f t="shared" si="50"/>
        <v>0.20137442647348752</v>
      </c>
      <c r="I392">
        <f t="shared" si="51"/>
        <v>5.607270928779676</v>
      </c>
      <c r="J392">
        <f t="shared" si="52"/>
        <v>27.845000000000002</v>
      </c>
      <c r="K392">
        <f t="shared" si="53"/>
        <v>4.9658738366080657</v>
      </c>
      <c r="L392">
        <f t="shared" si="49"/>
        <v>6.6698617196880472E-2</v>
      </c>
      <c r="M392">
        <f t="shared" si="54"/>
        <v>0.20137442732194924</v>
      </c>
      <c r="N392">
        <f t="shared" si="55"/>
        <v>0.41670108195693012</v>
      </c>
      <c r="O392">
        <f t="shared" si="56"/>
        <v>1</v>
      </c>
    </row>
    <row r="393" spans="1:15" ht="15.75" thickBot="1" x14ac:dyDescent="0.3">
      <c r="A393" s="2">
        <v>4.91</v>
      </c>
      <c r="B393" s="2">
        <v>0.41649999999999998</v>
      </c>
      <c r="C393" s="2">
        <v>27.959399999999999</v>
      </c>
      <c r="D393" s="2">
        <v>4.9694000000000003</v>
      </c>
      <c r="E393" s="2">
        <v>5.6264000000000003</v>
      </c>
      <c r="F393" s="2">
        <v>6.6199999999999995E-2</v>
      </c>
      <c r="G393">
        <f t="shared" si="50"/>
        <v>0.20120965472927804</v>
      </c>
      <c r="I393">
        <f t="shared" si="51"/>
        <v>5.6263694674196643</v>
      </c>
      <c r="J393">
        <f t="shared" si="52"/>
        <v>27.959449999999997</v>
      </c>
      <c r="K393">
        <f t="shared" si="53"/>
        <v>4.969359044389706</v>
      </c>
      <c r="L393">
        <f t="shared" si="49"/>
        <v>6.6180456315038175E-2</v>
      </c>
      <c r="M393">
        <f t="shared" si="54"/>
        <v>0.20123319548201643</v>
      </c>
      <c r="N393">
        <f t="shared" si="55"/>
        <v>0.41654985913142695</v>
      </c>
      <c r="O393">
        <f t="shared" si="56"/>
        <v>1</v>
      </c>
    </row>
    <row r="394" spans="1:15" ht="15.75" thickBot="1" x14ac:dyDescent="0.3">
      <c r="A394" s="2">
        <v>4.92</v>
      </c>
      <c r="B394" s="2">
        <v>0.41639999999999999</v>
      </c>
      <c r="C394" s="2">
        <v>28.074100000000001</v>
      </c>
      <c r="D394" s="2">
        <v>4.9728000000000003</v>
      </c>
      <c r="E394" s="2">
        <v>5.6455000000000002</v>
      </c>
      <c r="F394" s="2">
        <v>6.5699999999999995E-2</v>
      </c>
      <c r="G394">
        <f t="shared" si="50"/>
        <v>0.20109294016197168</v>
      </c>
      <c r="I394">
        <f t="shared" si="51"/>
        <v>5.6455067515661614</v>
      </c>
      <c r="J394">
        <f t="shared" si="52"/>
        <v>28.074133333333329</v>
      </c>
      <c r="K394">
        <f t="shared" si="53"/>
        <v>4.9728278733428279</v>
      </c>
      <c r="L394">
        <f t="shared" si="49"/>
        <v>6.5666837197580943E-2</v>
      </c>
      <c r="M394">
        <f t="shared" si="54"/>
        <v>0.20109282393636949</v>
      </c>
      <c r="N394">
        <f t="shared" si="55"/>
        <v>0.41639951034329742</v>
      </c>
      <c r="O394">
        <f t="shared" si="56"/>
        <v>1</v>
      </c>
    </row>
    <row r="395" spans="1:15" ht="15.75" thickBot="1" x14ac:dyDescent="0.3">
      <c r="A395" s="2">
        <v>4.93</v>
      </c>
      <c r="B395" s="2">
        <v>0.4163</v>
      </c>
      <c r="C395" s="2">
        <v>28.189</v>
      </c>
      <c r="D395" s="2">
        <v>4.9763000000000002</v>
      </c>
      <c r="E395" s="2">
        <v>5.6646999999999998</v>
      </c>
      <c r="F395" s="2">
        <v>6.5199999999999994E-2</v>
      </c>
      <c r="G395">
        <f t="shared" si="50"/>
        <v>0.20097773570944596</v>
      </c>
      <c r="I395">
        <f t="shared" si="51"/>
        <v>5.6646827823813286</v>
      </c>
      <c r="J395">
        <f t="shared" si="52"/>
        <v>28.189049999999991</v>
      </c>
      <c r="K395">
        <f t="shared" si="53"/>
        <v>4.976280417268101</v>
      </c>
      <c r="L395">
        <f t="shared" si="49"/>
        <v>6.5157716891760406E-2</v>
      </c>
      <c r="M395">
        <f t="shared" si="54"/>
        <v>0.20095330571201689</v>
      </c>
      <c r="N395">
        <f t="shared" si="55"/>
        <v>0.4162500289331077</v>
      </c>
      <c r="O395">
        <f t="shared" si="56"/>
        <v>0.99999999999999967</v>
      </c>
    </row>
    <row r="396" spans="1:15" ht="15.75" thickBot="1" x14ac:dyDescent="0.3">
      <c r="A396" s="2">
        <v>4.9400000000000004</v>
      </c>
      <c r="B396" s="2">
        <v>0.41610000000000003</v>
      </c>
      <c r="C396" s="2">
        <v>28.304200000000002</v>
      </c>
      <c r="D396" s="2">
        <v>4.9797000000000002</v>
      </c>
      <c r="E396" s="2">
        <v>5.6839000000000004</v>
      </c>
      <c r="F396" s="2">
        <v>6.4699999999999994E-2</v>
      </c>
      <c r="G396">
        <f t="shared" si="50"/>
        <v>0.20081399733003835</v>
      </c>
      <c r="I396">
        <f t="shared" si="51"/>
        <v>5.6838975610155886</v>
      </c>
      <c r="J396">
        <f t="shared" si="52"/>
        <v>28.304200000000002</v>
      </c>
      <c r="K396">
        <f t="shared" si="53"/>
        <v>4.9797167693751785</v>
      </c>
      <c r="L396">
        <f t="shared" si="49"/>
        <v>6.4653052860244364E-2</v>
      </c>
      <c r="M396">
        <f t="shared" si="54"/>
        <v>0.20081463390647283</v>
      </c>
      <c r="N396">
        <f t="shared" si="55"/>
        <v>0.41610140830424797</v>
      </c>
      <c r="O396">
        <f t="shared" si="56"/>
        <v>0.99999999999999989</v>
      </c>
    </row>
    <row r="397" spans="1:15" ht="15.75" thickBot="1" x14ac:dyDescent="0.3">
      <c r="A397" s="2">
        <v>4.95</v>
      </c>
      <c r="B397" s="2">
        <v>0.41599999999999998</v>
      </c>
      <c r="C397" s="2">
        <v>28.419599999999999</v>
      </c>
      <c r="D397" s="2">
        <v>4.9831000000000003</v>
      </c>
      <c r="E397" s="2">
        <v>5.7031999999999998</v>
      </c>
      <c r="F397" s="2">
        <v>6.4199999999999993E-2</v>
      </c>
      <c r="G397">
        <f t="shared" si="50"/>
        <v>0.20070002775460677</v>
      </c>
      <c r="I397">
        <f t="shared" si="51"/>
        <v>5.703151088607739</v>
      </c>
      <c r="J397">
        <f t="shared" si="52"/>
        <v>28.419583333333332</v>
      </c>
      <c r="K397">
        <f t="shared" si="53"/>
        <v>4.9831370222862459</v>
      </c>
      <c r="L397">
        <f t="shared" si="49"/>
        <v>6.4152802977388942E-2</v>
      </c>
      <c r="M397">
        <f t="shared" si="54"/>
        <v>0.20067680168690274</v>
      </c>
      <c r="N397">
        <f t="shared" si="55"/>
        <v>0.41595364192222639</v>
      </c>
      <c r="O397">
        <f t="shared" si="56"/>
        <v>1</v>
      </c>
    </row>
    <row r="398" spans="1:15" ht="15.75" thickBot="1" x14ac:dyDescent="0.3">
      <c r="A398" s="2">
        <v>4.96</v>
      </c>
      <c r="B398" s="2">
        <v>0.4158</v>
      </c>
      <c r="C398" s="2">
        <v>28.5352</v>
      </c>
      <c r="D398" s="2">
        <v>4.9865000000000004</v>
      </c>
      <c r="E398" s="2">
        <v>5.7224000000000004</v>
      </c>
      <c r="F398" s="2">
        <v>6.3700000000000007E-2</v>
      </c>
      <c r="G398">
        <f t="shared" si="50"/>
        <v>0.20053579983341704</v>
      </c>
      <c r="I398">
        <f t="shared" si="51"/>
        <v>5.7224433662851188</v>
      </c>
      <c r="J398">
        <f t="shared" si="52"/>
        <v>28.535199999999996</v>
      </c>
      <c r="K398">
        <f t="shared" si="53"/>
        <v>4.9865412680395655</v>
      </c>
      <c r="L398">
        <f t="shared" si="49"/>
        <v>6.3656925525532718E-2</v>
      </c>
      <c r="M398">
        <f t="shared" si="54"/>
        <v>0.200539802289282</v>
      </c>
      <c r="N398">
        <f t="shared" si="55"/>
        <v>0.41580672331397212</v>
      </c>
      <c r="O398">
        <f t="shared" si="56"/>
        <v>0.99999999999999967</v>
      </c>
    </row>
    <row r="399" spans="1:15" ht="15.75" thickBot="1" x14ac:dyDescent="0.3">
      <c r="A399" s="2">
        <v>4.97</v>
      </c>
      <c r="B399" s="2">
        <v>0.41570000000000001</v>
      </c>
      <c r="C399" s="2">
        <v>28.651</v>
      </c>
      <c r="D399" s="2">
        <v>4.9898999999999996</v>
      </c>
      <c r="E399" s="2">
        <v>5.7417999999999996</v>
      </c>
      <c r="F399" s="2">
        <v>6.3200000000000006E-2</v>
      </c>
      <c r="G399">
        <f t="shared" si="50"/>
        <v>0.20042304972041478</v>
      </c>
      <c r="I399">
        <f t="shared" si="51"/>
        <v>5.7417743951637386</v>
      </c>
      <c r="J399">
        <f t="shared" si="52"/>
        <v>28.651049999999994</v>
      </c>
      <c r="K399">
        <f t="shared" si="53"/>
        <v>4.9899295980929868</v>
      </c>
      <c r="L399">
        <f t="shared" si="49"/>
        <v>6.3165379191313362E-2</v>
      </c>
      <c r="M399">
        <f t="shared" si="54"/>
        <v>0.20040362901756617</v>
      </c>
      <c r="N399">
        <f t="shared" si="55"/>
        <v>0.41566064606714825</v>
      </c>
      <c r="O399">
        <f t="shared" si="56"/>
        <v>1</v>
      </c>
    </row>
    <row r="400" spans="1:15" ht="15.75" thickBot="1" x14ac:dyDescent="0.3">
      <c r="A400" s="2">
        <v>4.9800000000000004</v>
      </c>
      <c r="B400" s="2">
        <v>0.41549999999999998</v>
      </c>
      <c r="C400" s="2">
        <v>28.767099999999999</v>
      </c>
      <c r="D400" s="2">
        <v>4.9932999999999996</v>
      </c>
      <c r="E400" s="2">
        <v>5.7610999999999999</v>
      </c>
      <c r="F400" s="2">
        <v>6.2700000000000006E-2</v>
      </c>
      <c r="G400">
        <f t="shared" si="50"/>
        <v>0.20026008317357427</v>
      </c>
      <c r="I400">
        <f t="shared" si="51"/>
        <v>5.7611441763484104</v>
      </c>
      <c r="J400">
        <f t="shared" si="52"/>
        <v>28.76713333333333</v>
      </c>
      <c r="K400">
        <f t="shared" si="53"/>
        <v>4.9933021033274709</v>
      </c>
      <c r="L400">
        <f t="shared" si="49"/>
        <v>6.267812306200668E-2</v>
      </c>
      <c r="M400">
        <f t="shared" si="54"/>
        <v>0.20026827524287241</v>
      </c>
      <c r="N400">
        <f t="shared" si="55"/>
        <v>0.4155154038294725</v>
      </c>
      <c r="O400">
        <f t="shared" si="56"/>
        <v>0.99999999999999989</v>
      </c>
    </row>
    <row r="401" spans="1:15" ht="15.75" thickBot="1" x14ac:dyDescent="0.3">
      <c r="A401" s="2">
        <v>4.99</v>
      </c>
      <c r="B401" s="2">
        <v>0.41539999999999999</v>
      </c>
      <c r="C401" s="2">
        <v>28.883400000000002</v>
      </c>
      <c r="D401" s="2">
        <v>4.9966999999999997</v>
      </c>
      <c r="E401" s="2">
        <v>5.7805999999999997</v>
      </c>
      <c r="F401" s="2">
        <v>6.2199999999999998E-2</v>
      </c>
      <c r="G401">
        <f t="shared" si="50"/>
        <v>0.2001485305046119</v>
      </c>
      <c r="I401">
        <f t="shared" si="51"/>
        <v>5.7805527109328878</v>
      </c>
      <c r="J401">
        <f t="shared" si="52"/>
        <v>28.88345</v>
      </c>
      <c r="K401">
        <f t="shared" si="53"/>
        <v>4.9966588740505884</v>
      </c>
      <c r="L401">
        <f t="shared" si="49"/>
        <v>6.2195116621888515E-2</v>
      </c>
      <c r="M401">
        <f t="shared" si="54"/>
        <v>0.2001337344026731</v>
      </c>
      <c r="N401">
        <f t="shared" si="55"/>
        <v>0.41537099030804753</v>
      </c>
      <c r="O401">
        <f t="shared" si="56"/>
        <v>0.99999999999999989</v>
      </c>
    </row>
    <row r="402" spans="1:15" ht="15.75" thickBot="1" x14ac:dyDescent="0.3">
      <c r="A402" s="2">
        <v>5</v>
      </c>
      <c r="B402" s="2">
        <v>0.41520000000000001</v>
      </c>
      <c r="C402" s="2">
        <v>29</v>
      </c>
      <c r="D402" s="2">
        <v>5</v>
      </c>
      <c r="E402" s="2">
        <v>5.8</v>
      </c>
      <c r="F402" s="2">
        <v>6.1699999999999998E-2</v>
      </c>
      <c r="G402">
        <f t="shared" si="50"/>
        <v>0.19998680276458247</v>
      </c>
      <c r="I402">
        <f t="shared" si="51"/>
        <v>5.8</v>
      </c>
      <c r="J402">
        <f t="shared" si="52"/>
        <v>29</v>
      </c>
      <c r="K402">
        <f t="shared" si="53"/>
        <v>5</v>
      </c>
      <c r="L402">
        <f>(((2.4^2*A402^2)/(2*((0.2*A402^2)+1)))^3.5)*(((2.8*A402^2-0.4)^(-2.5))/2.4)</f>
        <v>6.171631974861768E-2</v>
      </c>
      <c r="M402">
        <f>SQRT(I402)*N402/A402</f>
        <v>0.2</v>
      </c>
      <c r="N402">
        <f t="shared" si="55"/>
        <v>0.41522739926869984</v>
      </c>
      <c r="O402">
        <f t="shared" si="56"/>
        <v>1</v>
      </c>
    </row>
  </sheetData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5:D100"/>
  <sheetViews>
    <sheetView topLeftCell="A11" workbookViewId="0">
      <selection activeCell="B29" sqref="B29"/>
    </sheetView>
  </sheetViews>
  <sheetFormatPr defaultRowHeight="15" x14ac:dyDescent="0.25"/>
  <sheetData>
    <row r="5" spans="2:4" x14ac:dyDescent="0.25">
      <c r="B5" t="s">
        <v>7</v>
      </c>
      <c r="C5" t="s">
        <v>12</v>
      </c>
      <c r="D5" t="s">
        <v>9</v>
      </c>
    </row>
    <row r="6" spans="2:4" x14ac:dyDescent="0.25">
      <c r="B6">
        <v>1</v>
      </c>
      <c r="C6">
        <f>2.4495*ATAN(SQRT(0.167*((B6^2)-1)))-ATAN(SQRT((B6^2)-1))</f>
        <v>0</v>
      </c>
      <c r="D6">
        <f>180*C6/PI()</f>
        <v>0</v>
      </c>
    </row>
    <row r="7" spans="2:4" x14ac:dyDescent="0.25">
      <c r="B7">
        <f>B6+0.1</f>
        <v>1.1000000000000001</v>
      </c>
      <c r="C7">
        <f t="shared" ref="C7:C70" si="0">2.4495*ATAN(SQRT(0.167*((B7^2)-1)))-ATAN(SQRT((B7^2)-1))</f>
        <v>2.3765529282197551E-2</v>
      </c>
      <c r="D7">
        <f>180*C7/PI()</f>
        <v>1.3616645257644926</v>
      </c>
    </row>
    <row r="8" spans="2:4" x14ac:dyDescent="0.25">
      <c r="B8">
        <f t="shared" ref="B8:B71" si="1">B7+0.1</f>
        <v>1.2000000000000002</v>
      </c>
      <c r="C8">
        <f t="shared" si="0"/>
        <v>6.2723256575814457E-2</v>
      </c>
      <c r="D8">
        <f t="shared" ref="D8:D70" si="2">180*C8/PI()</f>
        <v>3.5937778791103558</v>
      </c>
    </row>
    <row r="9" spans="2:4" x14ac:dyDescent="0.25">
      <c r="B9">
        <v>1.2549999999999999</v>
      </c>
      <c r="C9">
        <f t="shared" si="0"/>
        <v>8.7283712023351057E-2</v>
      </c>
      <c r="D9">
        <f t="shared" si="2"/>
        <v>5.0009883191732944</v>
      </c>
    </row>
    <row r="10" spans="2:4" x14ac:dyDescent="0.25">
      <c r="B10">
        <v>1.359</v>
      </c>
      <c r="C10">
        <f t="shared" si="0"/>
        <v>0.13721003034334422</v>
      </c>
      <c r="D10">
        <f t="shared" si="2"/>
        <v>7.8615556455355859</v>
      </c>
    </row>
    <row r="11" spans="2:4" x14ac:dyDescent="0.25">
      <c r="B11">
        <f t="shared" si="1"/>
        <v>1.4590000000000001</v>
      </c>
      <c r="C11">
        <f t="shared" si="0"/>
        <v>0.18766959054761589</v>
      </c>
      <c r="D11">
        <f t="shared" si="2"/>
        <v>10.752675481326639</v>
      </c>
    </row>
    <row r="12" spans="2:4" x14ac:dyDescent="0.25">
      <c r="B12">
        <f t="shared" si="1"/>
        <v>1.5590000000000002</v>
      </c>
      <c r="C12">
        <f t="shared" si="0"/>
        <v>0.23916145233205177</v>
      </c>
      <c r="D12">
        <f t="shared" si="2"/>
        <v>13.702941840845785</v>
      </c>
    </row>
    <row r="13" spans="2:4" x14ac:dyDescent="0.25">
      <c r="B13">
        <f t="shared" si="1"/>
        <v>1.6590000000000003</v>
      </c>
      <c r="C13">
        <f t="shared" si="0"/>
        <v>0.29081217181175156</v>
      </c>
      <c r="D13">
        <f t="shared" si="2"/>
        <v>16.662310075846733</v>
      </c>
    </row>
    <row r="14" spans="2:4" x14ac:dyDescent="0.25">
      <c r="B14">
        <f t="shared" si="1"/>
        <v>1.7590000000000003</v>
      </c>
      <c r="C14">
        <f t="shared" si="0"/>
        <v>0.34203513773850802</v>
      </c>
      <c r="D14">
        <f t="shared" si="2"/>
        <v>19.5971698375923</v>
      </c>
    </row>
    <row r="15" spans="2:4" x14ac:dyDescent="0.25">
      <c r="B15">
        <v>1.8</v>
      </c>
      <c r="C15">
        <f t="shared" si="0"/>
        <v>0.36281520201897732</v>
      </c>
      <c r="D15">
        <f>180*C15/PI()</f>
        <v>20.787779818873748</v>
      </c>
    </row>
    <row r="16" spans="2:4" x14ac:dyDescent="0.25">
      <c r="B16">
        <f t="shared" si="1"/>
        <v>1.9000000000000001</v>
      </c>
      <c r="C16">
        <f t="shared" si="0"/>
        <v>0.41278660816566259</v>
      </c>
      <c r="D16">
        <f t="shared" si="2"/>
        <v>23.650930487412911</v>
      </c>
    </row>
    <row r="17" spans="2:4" x14ac:dyDescent="0.25">
      <c r="B17">
        <v>2</v>
      </c>
      <c r="C17">
        <f t="shared" si="0"/>
        <v>0.46157373931451451</v>
      </c>
      <c r="D17">
        <f t="shared" si="2"/>
        <v>26.446227196793362</v>
      </c>
    </row>
    <row r="18" spans="2:4" x14ac:dyDescent="0.25">
      <c r="B18">
        <f t="shared" si="1"/>
        <v>2.1</v>
      </c>
      <c r="C18">
        <f>2.4495*ATAN(SQRT(0.167*((B18^2)-1)))-ATAN(SQRT((B18^2)-1))</f>
        <v>0.50902292799265858</v>
      </c>
      <c r="D18">
        <f t="shared" si="2"/>
        <v>29.16486544937095</v>
      </c>
    </row>
    <row r="19" spans="2:4" x14ac:dyDescent="0.25">
      <c r="B19">
        <f t="shared" si="1"/>
        <v>2.2000000000000002</v>
      </c>
      <c r="C19">
        <f t="shared" si="0"/>
        <v>0.55503726392672847</v>
      </c>
      <c r="D19">
        <f t="shared" si="2"/>
        <v>31.801292695490318</v>
      </c>
    </row>
    <row r="20" spans="2:4" x14ac:dyDescent="0.25">
      <c r="B20">
        <f t="shared" si="1"/>
        <v>2.3000000000000003</v>
      </c>
      <c r="C20">
        <f t="shared" si="0"/>
        <v>0.59956144722170568</v>
      </c>
      <c r="D20">
        <f t="shared" si="2"/>
        <v>34.352340484559392</v>
      </c>
    </row>
    <row r="21" spans="2:4" x14ac:dyDescent="0.25">
      <c r="B21">
        <f t="shared" si="1"/>
        <v>2.4000000000000004</v>
      </c>
      <c r="C21">
        <f t="shared" si="0"/>
        <v>0.64257086573300914</v>
      </c>
      <c r="D21">
        <f t="shared" si="2"/>
        <v>36.81659864456892</v>
      </c>
    </row>
    <row r="22" spans="2:4" x14ac:dyDescent="0.25">
      <c r="B22">
        <f t="shared" si="1"/>
        <v>2.5000000000000004</v>
      </c>
      <c r="C22">
        <f t="shared" si="0"/>
        <v>0.68406356310494698</v>
      </c>
      <c r="D22">
        <f t="shared" si="2"/>
        <v>39.193955084594521</v>
      </c>
    </row>
    <row r="23" spans="2:4" x14ac:dyDescent="0.25">
      <c r="B23">
        <f t="shared" si="1"/>
        <v>2.6000000000000005</v>
      </c>
      <c r="C23">
        <f t="shared" si="0"/>
        <v>0.72405424515394001</v>
      </c>
      <c r="D23">
        <f t="shared" si="2"/>
        <v>41.485252385851403</v>
      </c>
    </row>
    <row r="24" spans="2:4" x14ac:dyDescent="0.25">
      <c r="B24">
        <f t="shared" si="1"/>
        <v>2.7000000000000006</v>
      </c>
      <c r="C24">
        <f t="shared" si="0"/>
        <v>0.76256975890155476</v>
      </c>
      <c r="D24">
        <f t="shared" si="2"/>
        <v>43.69202876936783</v>
      </c>
    </row>
    <row r="25" spans="2:4" x14ac:dyDescent="0.25">
      <c r="B25">
        <f t="shared" si="1"/>
        <v>2.8000000000000007</v>
      </c>
      <c r="C25">
        <f t="shared" si="0"/>
        <v>0.79964565658094755</v>
      </c>
      <c r="D25">
        <f t="shared" si="2"/>
        <v>45.816321228055912</v>
      </c>
    </row>
    <row r="26" spans="2:4" x14ac:dyDescent="0.25">
      <c r="B26">
        <f t="shared" si="1"/>
        <v>2.9000000000000008</v>
      </c>
      <c r="C26">
        <f t="shared" si="0"/>
        <v>0.83532357161686677</v>
      </c>
      <c r="D26">
        <f t="shared" si="2"/>
        <v>47.860515181440427</v>
      </c>
    </row>
    <row r="27" spans="2:4" x14ac:dyDescent="0.25">
      <c r="B27">
        <f t="shared" si="1"/>
        <v>3.0000000000000009</v>
      </c>
      <c r="C27">
        <f t="shared" si="0"/>
        <v>0.86964920986810723</v>
      </c>
      <c r="D27">
        <f t="shared" si="2"/>
        <v>49.827229382329328</v>
      </c>
    </row>
    <row r="28" spans="2:4" x14ac:dyDescent="0.25">
      <c r="B28">
        <v>3.09</v>
      </c>
      <c r="C28">
        <f t="shared" si="0"/>
        <v>0.89942592571423408</v>
      </c>
      <c r="D28">
        <f t="shared" si="2"/>
        <v>51.533309528072721</v>
      </c>
    </row>
    <row r="29" spans="2:4" x14ac:dyDescent="0.25">
      <c r="B29">
        <f t="shared" si="1"/>
        <v>3.19</v>
      </c>
      <c r="C29">
        <f t="shared" si="0"/>
        <v>0.93131628315745685</v>
      </c>
      <c r="D29">
        <f t="shared" si="2"/>
        <v>53.360492416732988</v>
      </c>
    </row>
    <row r="30" spans="2:4" x14ac:dyDescent="0.25">
      <c r="B30">
        <f t="shared" si="1"/>
        <v>3.29</v>
      </c>
      <c r="C30">
        <f t="shared" si="0"/>
        <v>0.96199726225987514</v>
      </c>
      <c r="D30">
        <f t="shared" si="2"/>
        <v>55.118383030630639</v>
      </c>
    </row>
    <row r="31" spans="2:4" x14ac:dyDescent="0.25">
      <c r="B31">
        <f t="shared" si="1"/>
        <v>3.39</v>
      </c>
      <c r="C31">
        <f t="shared" si="0"/>
        <v>0.991518765161715</v>
      </c>
      <c r="D31">
        <f t="shared" si="2"/>
        <v>56.809840551789272</v>
      </c>
    </row>
    <row r="32" spans="2:4" x14ac:dyDescent="0.25">
      <c r="B32">
        <f t="shared" si="1"/>
        <v>3.49</v>
      </c>
      <c r="C32">
        <f t="shared" si="0"/>
        <v>1.0199300246715437</v>
      </c>
      <c r="D32">
        <f t="shared" si="2"/>
        <v>58.437685812353379</v>
      </c>
    </row>
    <row r="33" spans="2:4" x14ac:dyDescent="0.25">
      <c r="B33">
        <f t="shared" si="1"/>
        <v>3.5900000000000003</v>
      </c>
      <c r="C33">
        <f t="shared" si="0"/>
        <v>1.0472792218479772</v>
      </c>
      <c r="D33">
        <f t="shared" si="2"/>
        <v>60.004679383634134</v>
      </c>
    </row>
    <row r="34" spans="2:4" x14ac:dyDescent="0.25">
      <c r="B34">
        <f t="shared" si="1"/>
        <v>3.6900000000000004</v>
      </c>
      <c r="C34">
        <f t="shared" si="0"/>
        <v>1.0736132104603056</v>
      </c>
      <c r="D34">
        <f t="shared" si="2"/>
        <v>61.513505788866112</v>
      </c>
    </row>
    <row r="35" spans="2:4" x14ac:dyDescent="0.25">
      <c r="B35">
        <f t="shared" si="1"/>
        <v>3.7900000000000005</v>
      </c>
      <c r="C35">
        <f t="shared" si="0"/>
        <v>1.0989773248636254</v>
      </c>
      <c r="D35">
        <f t="shared" si="2"/>
        <v>62.966762495263325</v>
      </c>
    </row>
    <row r="36" spans="2:4" x14ac:dyDescent="0.25">
      <c r="B36">
        <f t="shared" si="1"/>
        <v>3.8900000000000006</v>
      </c>
      <c r="C36">
        <f t="shared" si="0"/>
        <v>1.1234152528231516</v>
      </c>
      <c r="D36">
        <f t="shared" si="2"/>
        <v>64.366952627388926</v>
      </c>
    </row>
    <row r="37" spans="2:4" x14ac:dyDescent="0.25">
      <c r="B37">
        <f t="shared" si="1"/>
        <v>3.9900000000000007</v>
      </c>
      <c r="C37">
        <f t="shared" si="0"/>
        <v>1.146968958720449</v>
      </c>
      <c r="D37">
        <f t="shared" si="2"/>
        <v>65.71648056719647</v>
      </c>
    </row>
    <row r="38" spans="2:4" x14ac:dyDescent="0.25">
      <c r="B38">
        <f t="shared" si="1"/>
        <v>4.0900000000000007</v>
      </c>
      <c r="C38">
        <f t="shared" si="0"/>
        <v>1.1696786456305854</v>
      </c>
      <c r="D38">
        <f t="shared" si="2"/>
        <v>67.017649781210778</v>
      </c>
    </row>
    <row r="39" spans="2:4" x14ac:dyDescent="0.25">
      <c r="B39">
        <f t="shared" si="1"/>
        <v>4.1900000000000004</v>
      </c>
      <c r="C39">
        <f t="shared" si="0"/>
        <v>1.1915827471662499</v>
      </c>
      <c r="D39">
        <f t="shared" si="2"/>
        <v>68.272662353230373</v>
      </c>
    </row>
    <row r="40" spans="2:4" x14ac:dyDescent="0.25">
      <c r="B40">
        <f t="shared" si="1"/>
        <v>4.29</v>
      </c>
      <c r="C40">
        <f t="shared" si="0"/>
        <v>1.2127179418874734</v>
      </c>
      <c r="D40">
        <f t="shared" si="2"/>
        <v>69.483619809943661</v>
      </c>
    </row>
    <row r="41" spans="2:4" x14ac:dyDescent="0.25">
      <c r="B41">
        <f t="shared" si="1"/>
        <v>4.3899999999999997</v>
      </c>
      <c r="C41">
        <f t="shared" si="0"/>
        <v>1.2331191845838294</v>
      </c>
      <c r="D41">
        <f t="shared" si="2"/>
        <v>70.652524913266944</v>
      </c>
    </row>
    <row r="42" spans="2:4" x14ac:dyDescent="0.25">
      <c r="B42">
        <f t="shared" si="1"/>
        <v>4.4899999999999993</v>
      </c>
      <c r="C42">
        <f t="shared" si="0"/>
        <v>1.2528197499342471</v>
      </c>
      <c r="D42">
        <f t="shared" si="2"/>
        <v>71.781284161867546</v>
      </c>
    </row>
    <row r="43" spans="2:4" x14ac:dyDescent="0.25">
      <c r="B43">
        <f t="shared" si="1"/>
        <v>4.589999999999999</v>
      </c>
      <c r="C43">
        <f t="shared" si="0"/>
        <v>1.2718512850032409</v>
      </c>
      <c r="D43">
        <f t="shared" si="2"/>
        <v>72.87171079897611</v>
      </c>
    </row>
    <row r="44" spans="2:4" x14ac:dyDescent="0.25">
      <c r="B44">
        <f t="shared" si="1"/>
        <v>4.6899999999999986</v>
      </c>
      <c r="C44">
        <f t="shared" si="0"/>
        <v>1.2902438677921608</v>
      </c>
      <c r="D44">
        <f t="shared" si="2"/>
        <v>73.925528167126188</v>
      </c>
    </row>
    <row r="45" spans="2:4" x14ac:dyDescent="0.25">
      <c r="B45">
        <f t="shared" si="1"/>
        <v>4.7899999999999983</v>
      </c>
      <c r="C45">
        <f t="shared" si="0"/>
        <v>1.3080260696699326</v>
      </c>
      <c r="D45">
        <f t="shared" si="2"/>
        <v>74.944373285172119</v>
      </c>
    </row>
    <row r="46" spans="2:4" x14ac:dyDescent="0.25">
      <c r="B46">
        <f t="shared" si="1"/>
        <v>4.8899999999999979</v>
      </c>
      <c r="C46">
        <f t="shared" si="0"/>
        <v>1.3252250199908924</v>
      </c>
      <c r="D46">
        <f t="shared" si="2"/>
        <v>75.929800550618282</v>
      </c>
    </row>
    <row r="47" spans="2:4" x14ac:dyDescent="0.25">
      <c r="B47">
        <f t="shared" si="1"/>
        <v>4.9899999999999975</v>
      </c>
      <c r="C47">
        <f t="shared" si="0"/>
        <v>1.3418664715925825</v>
      </c>
      <c r="D47">
        <f t="shared" si="2"/>
        <v>76.883285492366355</v>
      </c>
    </row>
    <row r="48" spans="2:4" x14ac:dyDescent="0.25">
      <c r="B48">
        <f t="shared" si="1"/>
        <v>5.0899999999999972</v>
      </c>
      <c r="C48">
        <f t="shared" si="0"/>
        <v>1.3579748661733124</v>
      </c>
      <c r="D48">
        <f t="shared" si="2"/>
        <v>77.806228516573583</v>
      </c>
    </row>
    <row r="49" spans="2:4" x14ac:dyDescent="0.25">
      <c r="B49">
        <f t="shared" si="1"/>
        <v>5.1899999999999968</v>
      </c>
      <c r="C49">
        <f t="shared" si="0"/>
        <v>1.3735733987935719</v>
      </c>
      <c r="D49">
        <f t="shared" si="2"/>
        <v>78.699958602311597</v>
      </c>
    </row>
    <row r="50" spans="2:4" x14ac:dyDescent="0.25">
      <c r="B50">
        <f t="shared" si="1"/>
        <v>5.2899999999999965</v>
      </c>
      <c r="C50">
        <f t="shared" si="0"/>
        <v>1.3886840809394332</v>
      </c>
      <c r="D50">
        <f t="shared" si="2"/>
        <v>79.565736914833124</v>
      </c>
    </row>
    <row r="51" spans="2:4" x14ac:dyDescent="0.25">
      <c r="B51">
        <f t="shared" si="1"/>
        <v>5.3899999999999961</v>
      </c>
      <c r="C51">
        <f t="shared" si="0"/>
        <v>1.4033278017398567</v>
      </c>
      <c r="D51">
        <f t="shared" si="2"/>
        <v>80.404760313065339</v>
      </c>
    </row>
    <row r="52" spans="2:4" x14ac:dyDescent="0.25">
      <c r="B52">
        <f t="shared" si="1"/>
        <v>5.4899999999999958</v>
      </c>
      <c r="C52">
        <f t="shared" si="0"/>
        <v>1.4175243870512944</v>
      </c>
      <c r="D52">
        <f t="shared" si="2"/>
        <v>81.218164734908129</v>
      </c>
    </row>
    <row r="53" spans="2:4" x14ac:dyDescent="0.25">
      <c r="B53">
        <f t="shared" si="1"/>
        <v>5.5899999999999954</v>
      </c>
      <c r="C53">
        <f t="shared" si="0"/>
        <v>1.4312926562185524</v>
      </c>
      <c r="D53">
        <f t="shared" si="2"/>
        <v>82.007028449392109</v>
      </c>
    </row>
    <row r="54" spans="2:4" x14ac:dyDescent="0.25">
      <c r="B54">
        <f t="shared" si="1"/>
        <v>5.6899999999999951</v>
      </c>
      <c r="C54">
        <f t="shared" si="0"/>
        <v>1.4446504763956463</v>
      </c>
      <c r="D54">
        <f t="shared" si="2"/>
        <v>82.772375169034291</v>
      </c>
    </row>
    <row r="55" spans="2:4" x14ac:dyDescent="0.25">
      <c r="B55">
        <f t="shared" si="1"/>
        <v>5.7899999999999947</v>
      </c>
      <c r="C55">
        <f t="shared" si="0"/>
        <v>1.4576148143685514</v>
      </c>
      <c r="D55">
        <f t="shared" si="2"/>
        <v>83.515177019062946</v>
      </c>
    </row>
    <row r="56" spans="2:4" x14ac:dyDescent="0.25">
      <c r="B56">
        <f t="shared" si="1"/>
        <v>5.8899999999999944</v>
      </c>
      <c r="C56">
        <f t="shared" si="0"/>
        <v>1.4702017858665206</v>
      </c>
      <c r="D56">
        <f t="shared" si="2"/>
        <v>84.236357362748038</v>
      </c>
    </row>
    <row r="57" spans="2:4" x14ac:dyDescent="0.25">
      <c r="B57">
        <f t="shared" si="1"/>
        <v>5.989999999999994</v>
      </c>
      <c r="C57">
        <f t="shared" si="0"/>
        <v>1.4824267023828137</v>
      </c>
      <c r="D57">
        <f t="shared" si="2"/>
        <v>84.936793484031398</v>
      </c>
    </row>
    <row r="58" spans="2:4" x14ac:dyDescent="0.25">
      <c r="B58">
        <f t="shared" si="1"/>
        <v>6.0899999999999936</v>
      </c>
      <c r="C58">
        <f t="shared" si="0"/>
        <v>1.4943041155513197</v>
      </c>
      <c r="D58">
        <f t="shared" si="2"/>
        <v>85.61731913011991</v>
      </c>
    </row>
    <row r="59" spans="2:4" x14ac:dyDescent="0.25">
      <c r="B59">
        <f t="shared" si="1"/>
        <v>6.1899999999999933</v>
      </c>
      <c r="C59">
        <f t="shared" si="0"/>
        <v>1.5058478591444344</v>
      </c>
      <c r="D59">
        <f t="shared" si="2"/>
        <v>86.278726917786557</v>
      </c>
    </row>
    <row r="60" spans="2:4" x14ac:dyDescent="0.25">
      <c r="B60">
        <f t="shared" si="1"/>
        <v>6.2899999999999929</v>
      </c>
      <c r="C60">
        <f t="shared" si="0"/>
        <v>1.5170710887710619</v>
      </c>
      <c r="D60">
        <f t="shared" si="2"/>
        <v>86.921770607898495</v>
      </c>
    </row>
    <row r="61" spans="2:4" x14ac:dyDescent="0.25">
      <c r="B61">
        <f t="shared" si="1"/>
        <v>6.3899999999999926</v>
      </c>
      <c r="C61">
        <f t="shared" si="0"/>
        <v>1.5279863193628689</v>
      </c>
      <c r="D61">
        <f t="shared" si="2"/>
        <v>87.547167253221133</v>
      </c>
    </row>
    <row r="62" spans="2:4" x14ac:dyDescent="0.25">
      <c r="B62">
        <f t="shared" si="1"/>
        <v>6.4899999999999922</v>
      </c>
      <c r="C62">
        <f t="shared" si="0"/>
        <v>1.5386054605428561</v>
      </c>
      <c r="D62">
        <f t="shared" si="2"/>
        <v>88.155599224887965</v>
      </c>
    </row>
    <row r="63" spans="2:4" x14ac:dyDescent="0.25">
      <c r="B63">
        <f t="shared" si="1"/>
        <v>6.5899999999999919</v>
      </c>
      <c r="C63">
        <f t="shared" si="0"/>
        <v>1.5489398499736224</v>
      </c>
      <c r="D63">
        <f t="shared" si="2"/>
        <v>88.747716123115481</v>
      </c>
    </row>
    <row r="64" spans="2:4" x14ac:dyDescent="0.25">
      <c r="B64">
        <f t="shared" si="1"/>
        <v>6.6899999999999915</v>
      </c>
      <c r="C64">
        <f t="shared" si="0"/>
        <v>1.5590002847839943</v>
      </c>
      <c r="D64">
        <f t="shared" si="2"/>
        <v>89.32413657781629</v>
      </c>
    </row>
    <row r="65" spans="2:4" x14ac:dyDescent="0.25">
      <c r="B65">
        <f t="shared" si="1"/>
        <v>6.7899999999999912</v>
      </c>
      <c r="C65">
        <f t="shared" si="0"/>
        <v>1.5687970511724441</v>
      </c>
      <c r="D65">
        <f t="shared" si="2"/>
        <v>89.885449944750079</v>
      </c>
    </row>
    <row r="66" spans="2:4" x14ac:dyDescent="0.25">
      <c r="B66">
        <f t="shared" si="1"/>
        <v>6.8899999999999908</v>
      </c>
      <c r="C66">
        <f t="shared" si="0"/>
        <v>1.5783399522842858</v>
      </c>
      <c r="D66">
        <f t="shared" si="2"/>
        <v>90.43221790276931</v>
      </c>
    </row>
    <row r="67" spans="2:4" x14ac:dyDescent="0.25">
      <c r="B67">
        <f t="shared" si="1"/>
        <v>6.9899999999999904</v>
      </c>
      <c r="C67">
        <f t="shared" si="0"/>
        <v>1.5876383344573273</v>
      </c>
      <c r="D67">
        <f t="shared" si="2"/>
        <v>90.964975957584272</v>
      </c>
    </row>
    <row r="68" spans="2:4" x14ac:dyDescent="0.25">
      <c r="B68">
        <f t="shared" si="1"/>
        <v>7.0899999999999901</v>
      </c>
      <c r="C68">
        <f t="shared" si="0"/>
        <v>1.5967011119277335</v>
      </c>
      <c r="D68">
        <f t="shared" si="2"/>
        <v>91.484234857304799</v>
      </c>
    </row>
    <row r="69" spans="2:4" x14ac:dyDescent="0.25">
      <c r="B69">
        <f t="shared" si="1"/>
        <v>7.1899999999999897</v>
      </c>
      <c r="C69">
        <f t="shared" si="0"/>
        <v>1.6055367900844437</v>
      </c>
      <c r="D69">
        <f t="shared" si="2"/>
        <v>91.990481924820216</v>
      </c>
    </row>
    <row r="70" spans="2:4" x14ac:dyDescent="0.25">
      <c r="B70">
        <f t="shared" si="1"/>
        <v>7.2899999999999894</v>
      </c>
      <c r="C70">
        <f t="shared" si="0"/>
        <v>1.6141534873568355</v>
      </c>
      <c r="D70">
        <f t="shared" si="2"/>
        <v>92.484182311870157</v>
      </c>
    </row>
    <row r="71" spans="2:4" x14ac:dyDescent="0.25">
      <c r="B71">
        <f t="shared" si="1"/>
        <v>7.389999999999989</v>
      </c>
      <c r="C71">
        <f t="shared" ref="C71:C100" si="3">2.4495*ATAN(SQRT(0.167*((B71^2)-1)))-ATAN(SQRT((B71^2)-1))</f>
        <v>1.622558955816447</v>
      </c>
      <c r="D71">
        <f t="shared" ref="D71:D100" si="4">180*C71/PI()</f>
        <v>92.965780179436223</v>
      </c>
    </row>
    <row r="72" spans="2:4" x14ac:dyDescent="0.25">
      <c r="B72">
        <f t="shared" ref="B72:B96" si="5">B71+0.1</f>
        <v>7.4899999999999887</v>
      </c>
      <c r="C72">
        <f t="shared" si="3"/>
        <v>1.6307606005696298</v>
      </c>
      <c r="D72">
        <f t="shared" si="4"/>
        <v>93.435699808859212</v>
      </c>
    </row>
    <row r="73" spans="2:4" x14ac:dyDescent="0.25">
      <c r="B73">
        <f t="shared" si="5"/>
        <v>7.5899999999999883</v>
      </c>
      <c r="C73">
        <f t="shared" si="3"/>
        <v>1.6387654980140611</v>
      </c>
      <c r="D73">
        <f t="shared" si="4"/>
        <v>93.894346647860189</v>
      </c>
    </row>
    <row r="74" spans="2:4" x14ac:dyDescent="0.25">
      <c r="B74">
        <f t="shared" si="5"/>
        <v>7.689999999999988</v>
      </c>
      <c r="C74">
        <f t="shared" si="3"/>
        <v>1.6465804130281039</v>
      </c>
      <c r="D74">
        <f t="shared" si="4"/>
        <v>94.342108295418271</v>
      </c>
    </row>
    <row r="75" spans="2:4" x14ac:dyDescent="0.25">
      <c r="B75">
        <f t="shared" si="5"/>
        <v>7.7899999999999876</v>
      </c>
      <c r="C75">
        <f t="shared" si="3"/>
        <v>1.6542118151581808</v>
      </c>
      <c r="D75">
        <f t="shared" si="4"/>
        <v>94.779355429238834</v>
      </c>
    </row>
    <row r="76" spans="2:4" x14ac:dyDescent="0.25">
      <c r="B76">
        <f t="shared" si="5"/>
        <v>7.8899999999999872</v>
      </c>
      <c r="C76">
        <f t="shared" si="3"/>
        <v>1.6616658938655842</v>
      </c>
      <c r="D76">
        <f t="shared" si="4"/>
        <v>95.20644267933136</v>
      </c>
    </row>
    <row r="77" spans="2:4" x14ac:dyDescent="0.25">
      <c r="B77">
        <f t="shared" si="5"/>
        <v>7.9899999999999869</v>
      </c>
      <c r="C77">
        <f t="shared" si="3"/>
        <v>1.6689485728905664</v>
      </c>
      <c r="D77">
        <f t="shared" si="4"/>
        <v>95.623709451011294</v>
      </c>
    </row>
    <row r="78" spans="2:4" x14ac:dyDescent="0.25">
      <c r="B78">
        <f t="shared" si="5"/>
        <v>8.0899999999999874</v>
      </c>
      <c r="C78">
        <f t="shared" si="3"/>
        <v>1.6760655237880819</v>
      </c>
      <c r="D78">
        <f t="shared" si="4"/>
        <v>96.031480700440781</v>
      </c>
    </row>
    <row r="79" spans="2:4" x14ac:dyDescent="0.25">
      <c r="B79">
        <f t="shared" si="5"/>
        <v>8.1899999999999871</v>
      </c>
      <c r="C79">
        <f t="shared" si="3"/>
        <v>1.6830221786862603</v>
      </c>
      <c r="D79">
        <f t="shared" si="4"/>
        <v>96.430067665635406</v>
      </c>
    </row>
    <row r="80" spans="2:4" x14ac:dyDescent="0.25">
      <c r="B80">
        <f t="shared" si="5"/>
        <v>8.2899999999999867</v>
      </c>
      <c r="C80">
        <f t="shared" si="3"/>
        <v>1.6898237423155626</v>
      </c>
      <c r="D80">
        <f t="shared" si="4"/>
        <v>96.819768555684121</v>
      </c>
    </row>
    <row r="81" spans="2:4" x14ac:dyDescent="0.25">
      <c r="B81">
        <f t="shared" si="5"/>
        <v>8.3899999999999864</v>
      </c>
      <c r="C81">
        <f t="shared" si="3"/>
        <v>1.6964752033535839</v>
      </c>
      <c r="D81">
        <f t="shared" si="4"/>
        <v>97.200869200758447</v>
      </c>
    </row>
    <row r="82" spans="2:4" x14ac:dyDescent="0.25">
      <c r="B82">
        <f t="shared" si="5"/>
        <v>8.489999999999986</v>
      </c>
      <c r="C82">
        <f t="shared" si="3"/>
        <v>1.7029813451276516</v>
      </c>
      <c r="D82">
        <f t="shared" si="4"/>
        <v>97.573643665326287</v>
      </c>
    </row>
    <row r="83" spans="2:4" x14ac:dyDescent="0.25">
      <c r="B83">
        <f t="shared" si="5"/>
        <v>8.5899999999999856</v>
      </c>
      <c r="C83">
        <f t="shared" si="3"/>
        <v>1.7093467557147146</v>
      </c>
      <c r="D83">
        <f t="shared" si="4"/>
        <v>97.938354826832878</v>
      </c>
    </row>
    <row r="84" spans="2:4" x14ac:dyDescent="0.25">
      <c r="B84">
        <f t="shared" si="5"/>
        <v>8.6899999999999853</v>
      </c>
      <c r="C84">
        <f t="shared" si="3"/>
        <v>1.7155758374755101</v>
      </c>
      <c r="D84">
        <f t="shared" si="4"/>
        <v>98.295254921968379</v>
      </c>
    </row>
    <row r="85" spans="2:4" x14ac:dyDescent="0.25">
      <c r="B85">
        <f t="shared" si="5"/>
        <v>8.7899999999999849</v>
      </c>
      <c r="C85">
        <f t="shared" si="3"/>
        <v>1.7216728160576431</v>
      </c>
      <c r="D85">
        <f t="shared" si="4"/>
        <v>98.644586062506264</v>
      </c>
    </row>
    <row r="86" spans="2:4" x14ac:dyDescent="0.25">
      <c r="B86">
        <f t="shared" si="5"/>
        <v>8.8899999999999846</v>
      </c>
      <c r="C86">
        <f t="shared" si="3"/>
        <v>1.7276417488999969</v>
      </c>
      <c r="D86">
        <f t="shared" si="4"/>
        <v>98.986580722570167</v>
      </c>
    </row>
    <row r="87" spans="2:4" x14ac:dyDescent="0.25">
      <c r="B87">
        <f t="shared" si="5"/>
        <v>8.9899999999999842</v>
      </c>
      <c r="C87">
        <f t="shared" si="3"/>
        <v>1.7334865332688203</v>
      </c>
      <c r="D87">
        <f t="shared" si="4"/>
        <v>99.321462199067767</v>
      </c>
    </row>
    <row r="88" spans="2:4" x14ac:dyDescent="0.25">
      <c r="B88">
        <f t="shared" si="5"/>
        <v>9.0899999999999839</v>
      </c>
      <c r="C88">
        <f t="shared" si="3"/>
        <v>1.7392109138538907</v>
      </c>
      <c r="D88">
        <f t="shared" si="4"/>
        <v>99.649445046918942</v>
      </c>
    </row>
    <row r="89" spans="2:4" x14ac:dyDescent="0.25">
      <c r="B89">
        <f t="shared" si="5"/>
        <v>9.1899999999999835</v>
      </c>
      <c r="C89">
        <f t="shared" si="3"/>
        <v>1.7448184899513253</v>
      </c>
      <c r="D89">
        <f t="shared" si="4"/>
        <v>99.97073549060039</v>
      </c>
    </row>
    <row r="90" spans="2:4" x14ac:dyDescent="0.25">
      <c r="B90">
        <f t="shared" si="5"/>
        <v>9.2899999999999832</v>
      </c>
      <c r="C90">
        <f t="shared" si="3"/>
        <v>1.75031272225792</v>
      </c>
      <c r="D90">
        <f t="shared" si="4"/>
        <v>100.2855318134327</v>
      </c>
    </row>
    <row r="91" spans="2:4" x14ac:dyDescent="0.25">
      <c r="B91">
        <f t="shared" si="5"/>
        <v>9.3899999999999828</v>
      </c>
      <c r="C91">
        <f t="shared" si="3"/>
        <v>1.7556969393002819</v>
      </c>
      <c r="D91">
        <f t="shared" si="4"/>
        <v>100.59402472594243</v>
      </c>
    </row>
    <row r="92" spans="2:4" x14ac:dyDescent="0.25">
      <c r="B92">
        <f t="shared" si="5"/>
        <v>9.4899999999999824</v>
      </c>
      <c r="C92">
        <f t="shared" si="3"/>
        <v>1.7609743435205476</v>
      </c>
      <c r="D92">
        <f t="shared" si="4"/>
        <v>100.89639771454819</v>
      </c>
    </row>
    <row r="93" spans="2:4" x14ac:dyDescent="0.25">
      <c r="B93">
        <f t="shared" si="5"/>
        <v>9.5899999999999821</v>
      </c>
      <c r="C93">
        <f t="shared" si="3"/>
        <v>1.7661480170390749</v>
      </c>
      <c r="D93">
        <f t="shared" si="4"/>
        <v>101.1928273717384</v>
      </c>
    </row>
    <row r="94" spans="2:4" x14ac:dyDescent="0.25">
      <c r="B94">
        <f t="shared" si="5"/>
        <v>9.6899999999999817</v>
      </c>
      <c r="C94">
        <f t="shared" si="3"/>
        <v>1.7712209271131982</v>
      </c>
      <c r="D94">
        <f t="shared" si="4"/>
        <v>101.48348370883507</v>
      </c>
    </row>
    <row r="95" spans="2:4" x14ac:dyDescent="0.25">
      <c r="B95">
        <f t="shared" si="5"/>
        <v>9.7899999999999814</v>
      </c>
      <c r="C95">
        <f t="shared" si="3"/>
        <v>1.776195931309918</v>
      </c>
      <c r="D95">
        <f t="shared" si="4"/>
        <v>101.76853045236699</v>
      </c>
    </row>
    <row r="96" spans="2:4" x14ac:dyDescent="0.25">
      <c r="B96">
        <f t="shared" si="5"/>
        <v>9.889999999999981</v>
      </c>
      <c r="C96">
        <f t="shared" si="3"/>
        <v>1.7810757824092682</v>
      </c>
      <c r="D96">
        <f t="shared" si="4"/>
        <v>102.04812532501202</v>
      </c>
    </row>
    <row r="97" spans="2:4" x14ac:dyDescent="0.25">
      <c r="B97">
        <v>16</v>
      </c>
      <c r="C97">
        <f t="shared" si="3"/>
        <v>1.966946479514682</v>
      </c>
      <c r="D97">
        <f t="shared" si="4"/>
        <v>112.69773180430673</v>
      </c>
    </row>
    <row r="98" spans="2:4" x14ac:dyDescent="0.25">
      <c r="B98">
        <v>100</v>
      </c>
      <c r="C98">
        <f t="shared" si="3"/>
        <v>2.2269380659096751</v>
      </c>
      <c r="D98">
        <f t="shared" si="4"/>
        <v>127.59415241365073</v>
      </c>
    </row>
    <row r="99" spans="2:4" x14ac:dyDescent="0.25">
      <c r="B99">
        <v>1000</v>
      </c>
      <c r="C99">
        <f t="shared" si="3"/>
        <v>2.2718752507380788</v>
      </c>
      <c r="D99">
        <f t="shared" si="4"/>
        <v>130.16886344751759</v>
      </c>
    </row>
    <row r="100" spans="2:4" x14ac:dyDescent="0.25">
      <c r="B100">
        <v>1000000</v>
      </c>
      <c r="C100">
        <f t="shared" si="3"/>
        <v>2.2768642816551177</v>
      </c>
      <c r="D100">
        <f t="shared" si="4"/>
        <v>130.45471386292419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8BBBD-DD8B-4388-90A1-702BD74A3774}">
  <dimension ref="A2:G4"/>
  <sheetViews>
    <sheetView workbookViewId="0">
      <selection activeCell="G3" sqref="G3"/>
    </sheetView>
  </sheetViews>
  <sheetFormatPr defaultRowHeight="15" x14ac:dyDescent="0.25"/>
  <sheetData>
    <row r="2" spans="1:7" x14ac:dyDescent="0.25">
      <c r="B2" t="s">
        <v>17</v>
      </c>
      <c r="C2" t="s">
        <v>16</v>
      </c>
      <c r="F2" t="s">
        <v>17</v>
      </c>
      <c r="G2" t="s">
        <v>16</v>
      </c>
    </row>
    <row r="3" spans="1:7" x14ac:dyDescent="0.25">
      <c r="A3" t="s">
        <v>7</v>
      </c>
      <c r="B3" t="s">
        <v>13</v>
      </c>
      <c r="C3" t="s">
        <v>15</v>
      </c>
      <c r="D3" t="s">
        <v>14</v>
      </c>
      <c r="E3" t="s">
        <v>18</v>
      </c>
      <c r="F3" t="s">
        <v>19</v>
      </c>
      <c r="G3" t="s">
        <v>20</v>
      </c>
    </row>
    <row r="4" spans="1:7" x14ac:dyDescent="0.25">
      <c r="A4">
        <v>3.09</v>
      </c>
      <c r="B4">
        <v>280</v>
      </c>
      <c r="C4">
        <v>85</v>
      </c>
      <c r="D4">
        <f>1+A4^2*(1.4-1)/2</f>
        <v>2.9096199999999994</v>
      </c>
      <c r="E4">
        <f>(1+A4^2*(1.4-1)/2)^(1.4/(1.4-1))</f>
        <v>42.017185351271252</v>
      </c>
      <c r="F4">
        <f>D4*B4</f>
        <v>814.69359999999983</v>
      </c>
      <c r="G4">
        <f>E4*C4</f>
        <v>3571.4607548580566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2DB8E-960F-4AD8-A1C4-A3897C03537A}">
  <dimension ref="A1:R27"/>
  <sheetViews>
    <sheetView tabSelected="1" workbookViewId="0">
      <selection activeCell="Q5" sqref="Q5"/>
    </sheetView>
  </sheetViews>
  <sheetFormatPr defaultRowHeight="15" x14ac:dyDescent="0.25"/>
  <cols>
    <col min="4" max="4" width="12" bestFit="1" customWidth="1"/>
  </cols>
  <sheetData>
    <row r="1" spans="1:18" x14ac:dyDescent="0.25">
      <c r="I1" t="s">
        <v>25</v>
      </c>
    </row>
    <row r="4" spans="1:18" x14ac:dyDescent="0.25">
      <c r="D4" t="s">
        <v>10</v>
      </c>
    </row>
    <row r="5" spans="1:18" x14ac:dyDescent="0.25">
      <c r="D5">
        <v>1.1000000000000001</v>
      </c>
      <c r="E5">
        <v>1.2</v>
      </c>
      <c r="F5">
        <v>1.3</v>
      </c>
      <c r="G5">
        <v>1.4</v>
      </c>
      <c r="H5">
        <v>1.6</v>
      </c>
      <c r="I5">
        <v>1.8</v>
      </c>
      <c r="J5">
        <v>1.86</v>
      </c>
      <c r="K5">
        <v>2</v>
      </c>
      <c r="L5">
        <v>2.25</v>
      </c>
      <c r="M5">
        <v>2.5</v>
      </c>
      <c r="N5">
        <v>3</v>
      </c>
      <c r="O5">
        <v>4</v>
      </c>
      <c r="P5">
        <v>6</v>
      </c>
      <c r="Q5">
        <v>8</v>
      </c>
      <c r="R5">
        <v>15</v>
      </c>
    </row>
    <row r="6" spans="1:18" x14ac:dyDescent="0.25">
      <c r="A6" t="s">
        <v>8</v>
      </c>
      <c r="B6">
        <v>0</v>
      </c>
      <c r="C6">
        <f>2*PI()*B6/360</f>
        <v>0</v>
      </c>
    </row>
    <row r="7" spans="1:18" x14ac:dyDescent="0.25">
      <c r="B7">
        <v>5</v>
      </c>
      <c r="C7">
        <f t="shared" ref="C7:C25" si="0">2*PI()*B7/360</f>
        <v>8.7266462599716474E-2</v>
      </c>
      <c r="R7">
        <f t="shared" ref="O7:R9" si="1">(360/6.28)*ATAN(2*_xlfn.COT($C7)*(R$5^2*(SIN($C7))^2-1)/(2+R$5^2*(1.4+COS(2*$C7))))</f>
        <v>1.7248957297484744</v>
      </c>
    </row>
    <row r="8" spans="1:18" x14ac:dyDescent="0.25">
      <c r="B8">
        <v>10</v>
      </c>
      <c r="C8">
        <f t="shared" si="0"/>
        <v>0.17453292519943295</v>
      </c>
      <c r="P8">
        <f t="shared" si="1"/>
        <v>0.64493442519689514</v>
      </c>
      <c r="Q8">
        <f t="shared" si="1"/>
        <v>3.977970795295664</v>
      </c>
      <c r="R8">
        <f t="shared" si="1"/>
        <v>7.0814265100127516</v>
      </c>
    </row>
    <row r="9" spans="1:18" x14ac:dyDescent="0.25">
      <c r="B9">
        <v>15</v>
      </c>
      <c r="C9">
        <f t="shared" si="0"/>
        <v>0.26179938779914941</v>
      </c>
      <c r="O9">
        <f t="shared" si="1"/>
        <v>0.80295781238968489</v>
      </c>
      <c r="P9">
        <f t="shared" si="1"/>
        <v>7.1885819248416736</v>
      </c>
      <c r="Q9">
        <f t="shared" si="1"/>
        <v>9.479119365274375</v>
      </c>
      <c r="R9">
        <f t="shared" si="1"/>
        <v>11.6023382641407</v>
      </c>
    </row>
    <row r="10" spans="1:18" x14ac:dyDescent="0.25">
      <c r="B10">
        <v>20</v>
      </c>
      <c r="C10">
        <f t="shared" si="0"/>
        <v>0.3490658503988659</v>
      </c>
      <c r="N10">
        <f t="shared" ref="N10:R25" si="2">(360/6.28)*ATAN(2*_xlfn.COT($C10)*(N$5^2*(SIN($C10))^2-1)/(2+N$5^2*(1.4+COS(2*$C10))))</f>
        <v>0.77372967866200104</v>
      </c>
      <c r="O10">
        <f t="shared" si="2"/>
        <v>7.4479961108676331</v>
      </c>
      <c r="P10">
        <f t="shared" si="2"/>
        <v>12.448114421262344</v>
      </c>
      <c r="Q10">
        <f t="shared" si="2"/>
        <v>14.229952962591724</v>
      </c>
      <c r="R10">
        <f t="shared" si="2"/>
        <v>15.879282105358502</v>
      </c>
    </row>
    <row r="11" spans="1:18" x14ac:dyDescent="0.25">
      <c r="B11">
        <v>25</v>
      </c>
      <c r="C11">
        <f t="shared" si="0"/>
        <v>0.43633231299858238</v>
      </c>
      <c r="M11">
        <f t="shared" ref="E11:M20" si="3">(360/6.28)*ATAN(2*_xlfn.COT($C11)*(M$5^2*(SIN($C11))^2-1)/(2+M$5^2*(1.4+COS(2*$C11))))</f>
        <v>1.9353884132659778</v>
      </c>
      <c r="N11">
        <f t="shared" si="2"/>
        <v>7.2870910527776411</v>
      </c>
      <c r="O11">
        <f t="shared" si="2"/>
        <v>12.94401123404319</v>
      </c>
      <c r="P11">
        <f t="shared" si="2"/>
        <v>17.142871345638437</v>
      </c>
      <c r="Q11">
        <f t="shared" si="2"/>
        <v>18.635196894585459</v>
      </c>
      <c r="R11">
        <f t="shared" si="2"/>
        <v>20.015892267418579</v>
      </c>
    </row>
    <row r="12" spans="1:18" x14ac:dyDescent="0.25">
      <c r="B12">
        <v>30</v>
      </c>
      <c r="C12">
        <f t="shared" si="0"/>
        <v>0.52359877559829882</v>
      </c>
      <c r="L12">
        <f t="shared" si="3"/>
        <v>4.5304101906735026</v>
      </c>
      <c r="M12">
        <f t="shared" si="3"/>
        <v>7.9981954292290167</v>
      </c>
      <c r="N12">
        <f t="shared" si="2"/>
        <v>12.77998598749341</v>
      </c>
      <c r="O12">
        <f t="shared" si="2"/>
        <v>17.792671286342809</v>
      </c>
      <c r="P12">
        <f t="shared" si="2"/>
        <v>21.497874223042896</v>
      </c>
      <c r="Q12">
        <f t="shared" si="2"/>
        <v>22.813483325729059</v>
      </c>
      <c r="R12">
        <f t="shared" si="2"/>
        <v>24.030649153886817</v>
      </c>
    </row>
    <row r="13" spans="1:18" x14ac:dyDescent="0.25">
      <c r="B13">
        <v>35</v>
      </c>
      <c r="C13">
        <f t="shared" si="0"/>
        <v>0.6108652381980153</v>
      </c>
      <c r="I13">
        <f t="shared" si="3"/>
        <v>1.4118711003106654</v>
      </c>
      <c r="J13">
        <f t="shared" si="3"/>
        <v>2.816337791427554</v>
      </c>
      <c r="K13">
        <f t="shared" si="3"/>
        <v>5.749349025997625</v>
      </c>
      <c r="L13">
        <f t="shared" si="3"/>
        <v>9.9702292434465765</v>
      </c>
      <c r="M13">
        <f t="shared" si="3"/>
        <v>13.181469743025417</v>
      </c>
      <c r="N13">
        <f t="shared" si="2"/>
        <v>17.588560840627942</v>
      </c>
      <c r="O13">
        <f t="shared" si="2"/>
        <v>22.191709526455149</v>
      </c>
      <c r="P13">
        <f t="shared" si="2"/>
        <v>25.589562170887984</v>
      </c>
      <c r="Q13">
        <f t="shared" si="2"/>
        <v>26.796071610298636</v>
      </c>
      <c r="R13">
        <f t="shared" si="2"/>
        <v>27.912600616459159</v>
      </c>
    </row>
    <row r="14" spans="1:18" x14ac:dyDescent="0.25">
      <c r="B14">
        <v>40</v>
      </c>
      <c r="C14">
        <f t="shared" si="0"/>
        <v>0.69813170079773179</v>
      </c>
      <c r="H14">
        <f t="shared" si="3"/>
        <v>1.3082052305631635</v>
      </c>
      <c r="I14">
        <f t="shared" si="3"/>
        <v>6.4912137245240924</v>
      </c>
      <c r="J14">
        <f t="shared" si="3"/>
        <v>7.8327236619091236</v>
      </c>
      <c r="K14">
        <f t="shared" si="3"/>
        <v>10.628297718945799</v>
      </c>
      <c r="L14">
        <f t="shared" si="3"/>
        <v>14.639603923424417</v>
      </c>
      <c r="M14">
        <f t="shared" si="3"/>
        <v>17.684423107483514</v>
      </c>
      <c r="N14">
        <f t="shared" si="2"/>
        <v>21.857182238858456</v>
      </c>
      <c r="O14">
        <f t="shared" si="2"/>
        <v>26.213289805964404</v>
      </c>
      <c r="P14">
        <f t="shared" si="2"/>
        <v>29.430669051716354</v>
      </c>
      <c r="Q14">
        <f t="shared" si="2"/>
        <v>30.573990701164462</v>
      </c>
      <c r="R14">
        <f t="shared" si="2"/>
        <v>31.632608673978623</v>
      </c>
    </row>
    <row r="15" spans="1:18" x14ac:dyDescent="0.25">
      <c r="B15">
        <v>45</v>
      </c>
      <c r="C15">
        <f t="shared" si="0"/>
        <v>0.78539816339744828</v>
      </c>
      <c r="H15">
        <f t="shared" si="3"/>
        <v>5.7297519989893448</v>
      </c>
      <c r="I15">
        <f t="shared" si="3"/>
        <v>10.747847203655166</v>
      </c>
      <c r="J15">
        <f t="shared" si="3"/>
        <v>12.046008352876214</v>
      </c>
      <c r="K15">
        <f>(360/6.28)*ATAN(2*_xlfn.COT($C15)*(K$5^2*(SIN($C15))^2-1)/(2+K$5^2*(1.4+COS(2*$C15))))</f>
        <v>14.751040985603799</v>
      </c>
      <c r="L15">
        <f t="shared" si="3"/>
        <v>18.633333535626644</v>
      </c>
      <c r="M15">
        <f t="shared" si="3"/>
        <v>21.582248471456715</v>
      </c>
      <c r="N15">
        <f t="shared" si="2"/>
        <v>25.628476866201893</v>
      </c>
      <c r="O15">
        <f t="shared" si="2"/>
        <v>29.861070239706631</v>
      </c>
      <c r="P15">
        <f t="shared" si="2"/>
        <v>32.994450093886208</v>
      </c>
      <c r="Q15">
        <f t="shared" si="2"/>
        <v>34.109630333427326</v>
      </c>
      <c r="R15">
        <f t="shared" si="2"/>
        <v>35.143053823512993</v>
      </c>
    </row>
    <row r="16" spans="1:18" x14ac:dyDescent="0.25">
      <c r="B16">
        <v>50</v>
      </c>
      <c r="C16">
        <f t="shared" si="0"/>
        <v>0.87266462599716477</v>
      </c>
      <c r="G16">
        <f t="shared" si="3"/>
        <v>3.2771657440045523</v>
      </c>
      <c r="H16">
        <f t="shared" si="3"/>
        <v>9.3187251792374681</v>
      </c>
      <c r="I16">
        <f t="shared" si="3"/>
        <v>14.216946143250302</v>
      </c>
      <c r="J16">
        <f t="shared" si="3"/>
        <v>15.487321661464389</v>
      </c>
      <c r="K16">
        <f t="shared" si="3"/>
        <v>18.139151774557487</v>
      </c>
      <c r="L16">
        <f t="shared" si="3"/>
        <v>21.956976979867598</v>
      </c>
      <c r="M16">
        <f t="shared" si="3"/>
        <v>24.866962902099022</v>
      </c>
      <c r="N16">
        <f t="shared" si="2"/>
        <v>28.87476874572393</v>
      </c>
      <c r="O16">
        <f t="shared" si="2"/>
        <v>33.086566262544181</v>
      </c>
      <c r="P16">
        <f t="shared" si="2"/>
        <v>36.217683670100143</v>
      </c>
      <c r="Q16">
        <f t="shared" si="2"/>
        <v>37.334780788777223</v>
      </c>
      <c r="R16">
        <f t="shared" si="2"/>
        <v>38.3712575432466</v>
      </c>
    </row>
    <row r="17" spans="2:18" x14ac:dyDescent="0.25">
      <c r="B17">
        <v>55</v>
      </c>
      <c r="C17">
        <f t="shared" si="0"/>
        <v>0.95993108859688125</v>
      </c>
      <c r="F17">
        <f t="shared" si="3"/>
        <v>2.8376830665080095</v>
      </c>
      <c r="G17">
        <f t="shared" si="3"/>
        <v>6.187059388614661</v>
      </c>
      <c r="H17">
        <f t="shared" si="3"/>
        <v>12.057222298774123</v>
      </c>
      <c r="I17">
        <f t="shared" si="3"/>
        <v>16.86099616032708</v>
      </c>
      <c r="J17">
        <f t="shared" si="3"/>
        <v>18.11385801144371</v>
      </c>
      <c r="K17">
        <f t="shared" si="3"/>
        <v>20.738741291520615</v>
      </c>
      <c r="L17">
        <f t="shared" si="3"/>
        <v>24.541109109153016</v>
      </c>
      <c r="M17">
        <f t="shared" si="3"/>
        <v>27.458123742719629</v>
      </c>
      <c r="N17">
        <f t="shared" si="2"/>
        <v>31.502371315221314</v>
      </c>
      <c r="O17">
        <f t="shared" si="2"/>
        <v>35.785461409246466</v>
      </c>
      <c r="P17">
        <f t="shared" si="2"/>
        <v>38.990823333881927</v>
      </c>
      <c r="Q17">
        <f t="shared" si="2"/>
        <v>40.138638798919082</v>
      </c>
      <c r="R17">
        <f t="shared" si="2"/>
        <v>41.205549303782377</v>
      </c>
    </row>
    <row r="18" spans="2:18" x14ac:dyDescent="0.25">
      <c r="B18">
        <v>60</v>
      </c>
      <c r="C18">
        <f t="shared" si="0"/>
        <v>1.0471975511965976</v>
      </c>
      <c r="E18">
        <f t="shared" si="3"/>
        <v>1.6062063396056787</v>
      </c>
      <c r="F18">
        <f t="shared" si="3"/>
        <v>5.0160239572790095</v>
      </c>
      <c r="G18">
        <f t="shared" si="3"/>
        <v>8.2087629121097052</v>
      </c>
      <c r="H18">
        <f t="shared" si="3"/>
        <v>13.871805819502997</v>
      </c>
      <c r="I18">
        <f t="shared" si="3"/>
        <v>18.57596128104619</v>
      </c>
      <c r="J18">
        <f t="shared" si="3"/>
        <v>19.813786701281604</v>
      </c>
      <c r="K18">
        <f t="shared" si="3"/>
        <v>22.422277670231352</v>
      </c>
      <c r="L18">
        <f t="shared" si="3"/>
        <v>26.23776701452525</v>
      </c>
      <c r="M18">
        <f t="shared" si="3"/>
        <v>29.194697791238333</v>
      </c>
      <c r="N18">
        <f t="shared" si="2"/>
        <v>33.336980397662046</v>
      </c>
      <c r="O18">
        <f t="shared" si="2"/>
        <v>37.776727782471383</v>
      </c>
      <c r="P18">
        <f t="shared" si="2"/>
        <v>41.133317504854915</v>
      </c>
      <c r="Q18">
        <f t="shared" si="2"/>
        <v>42.342020696380594</v>
      </c>
      <c r="R18">
        <f t="shared" si="2"/>
        <v>43.468588582091968</v>
      </c>
    </row>
    <row r="19" spans="2:18" s="4" customFormat="1" x14ac:dyDescent="0.25">
      <c r="B19" s="4">
        <v>62</v>
      </c>
      <c r="C19" s="4">
        <f>2*PI()*B19/360</f>
        <v>1.0821041362364843</v>
      </c>
      <c r="D19"/>
      <c r="E19">
        <f t="shared" si="3"/>
        <v>2.3267936002115395</v>
      </c>
      <c r="F19">
        <f t="shared" si="3"/>
        <v>5.6397868049135553</v>
      </c>
      <c r="G19">
        <f t="shared" si="3"/>
        <v>8.7546938795940878</v>
      </c>
      <c r="H19">
        <f t="shared" si="3"/>
        <v>14.313306221134676</v>
      </c>
      <c r="I19">
        <f t="shared" si="3"/>
        <v>18.966072755551359</v>
      </c>
      <c r="J19">
        <f t="shared" si="3"/>
        <v>20.195969192027189</v>
      </c>
      <c r="K19">
        <f t="shared" si="3"/>
        <v>22.795555873716904</v>
      </c>
      <c r="L19">
        <f t="shared" si="3"/>
        <v>26.617293658544465</v>
      </c>
      <c r="M19">
        <f t="shared" si="3"/>
        <v>29.594861449006803</v>
      </c>
      <c r="N19">
        <f t="shared" si="2"/>
        <v>33.788976086045821</v>
      </c>
      <c r="O19">
        <f t="shared" si="2"/>
        <v>38.313043626030442</v>
      </c>
      <c r="P19">
        <f t="shared" si="2"/>
        <v>41.752087589084738</v>
      </c>
      <c r="Q19">
        <f t="shared" si="2"/>
        <v>42.994205924657017</v>
      </c>
      <c r="R19">
        <f t="shared" si="2"/>
        <v>44.153614890081009</v>
      </c>
    </row>
    <row r="20" spans="2:18" x14ac:dyDescent="0.25">
      <c r="B20">
        <v>65</v>
      </c>
      <c r="C20">
        <f t="shared" si="0"/>
        <v>1.1344640137963142</v>
      </c>
      <c r="E20">
        <f t="shared" si="3"/>
        <v>3.1592624110152832</v>
      </c>
      <c r="F20">
        <f t="shared" si="3"/>
        <v>6.3017926201506205</v>
      </c>
      <c r="G20">
        <f t="shared" si="3"/>
        <v>9.2771962404824002</v>
      </c>
      <c r="H20">
        <f t="shared" si="3"/>
        <v>14.64236834981323</v>
      </c>
      <c r="I20">
        <f t="shared" si="3"/>
        <v>19.192996712226595</v>
      </c>
      <c r="J20">
        <f t="shared" si="3"/>
        <v>20.405538137942116</v>
      </c>
      <c r="K20">
        <f t="shared" si="3"/>
        <v>22.982127119804257</v>
      </c>
      <c r="L20">
        <f t="shared" si="3"/>
        <v>26.804420635153253</v>
      </c>
      <c r="M20">
        <f t="shared" si="3"/>
        <v>29.811133220262622</v>
      </c>
      <c r="N20">
        <f t="shared" si="2"/>
        <v>34.088930552434476</v>
      </c>
      <c r="O20">
        <f t="shared" si="2"/>
        <v>38.758020999378324</v>
      </c>
      <c r="P20">
        <f t="shared" si="2"/>
        <v>42.34369230468274</v>
      </c>
      <c r="Q20">
        <f t="shared" si="2"/>
        <v>43.646115837431978</v>
      </c>
      <c r="R20">
        <f t="shared" si="2"/>
        <v>44.865189581730817</v>
      </c>
    </row>
    <row r="21" spans="2:18" x14ac:dyDescent="0.25">
      <c r="B21">
        <v>70</v>
      </c>
      <c r="C21">
        <f t="shared" si="0"/>
        <v>1.2217304763960306</v>
      </c>
      <c r="D21">
        <f t="shared" ref="D21:R25" si="4">(360/6.28)*ATAN(2*_xlfn.COT($C21)*(D$5^2*(SIN($C21))^2-1)/(2+D$5^2*(1.4+COS(2*$C21))))</f>
        <v>1.0322531991722754</v>
      </c>
      <c r="E21">
        <f t="shared" si="4"/>
        <v>3.8841983770047261</v>
      </c>
      <c r="F21">
        <f t="shared" si="4"/>
        <v>6.6585801627051655</v>
      </c>
      <c r="G21">
        <f t="shared" si="4"/>
        <v>9.3208118232369426</v>
      </c>
      <c r="H21">
        <f t="shared" si="4"/>
        <v>14.219909328603206</v>
      </c>
      <c r="I21">
        <f t="shared" si="4"/>
        <v>18.486956189131842</v>
      </c>
      <c r="J21">
        <f t="shared" si="4"/>
        <v>19.642747730679176</v>
      </c>
      <c r="K21">
        <f t="shared" si="4"/>
        <v>22.126435496645858</v>
      </c>
      <c r="L21">
        <f t="shared" si="4"/>
        <v>25.883059095430252</v>
      </c>
      <c r="M21">
        <f t="shared" si="4"/>
        <v>28.901087306987169</v>
      </c>
      <c r="N21">
        <f t="shared" si="4"/>
        <v>33.293575090668966</v>
      </c>
      <c r="O21">
        <f t="shared" si="4"/>
        <v>38.221810394800308</v>
      </c>
      <c r="P21">
        <f t="shared" si="4"/>
        <v>42.100564684969164</v>
      </c>
      <c r="Q21">
        <f t="shared" si="4"/>
        <v>43.529183530989513</v>
      </c>
      <c r="R21">
        <f t="shared" si="4"/>
        <v>44.875662519271557</v>
      </c>
    </row>
    <row r="22" spans="2:18" x14ac:dyDescent="0.25">
      <c r="B22">
        <v>75</v>
      </c>
      <c r="C22">
        <f t="shared" si="0"/>
        <v>1.3089969389957472</v>
      </c>
      <c r="D22">
        <f t="shared" si="4"/>
        <v>1.4966649478289631</v>
      </c>
      <c r="E22">
        <f t="shared" si="4"/>
        <v>3.8058421237385223</v>
      </c>
      <c r="F22">
        <f t="shared" si="4"/>
        <v>6.0820562004227705</v>
      </c>
      <c r="G22">
        <f t="shared" si="4"/>
        <v>8.2978013575376792</v>
      </c>
      <c r="H22">
        <f t="shared" si="4"/>
        <v>12.468381063745147</v>
      </c>
      <c r="I22">
        <f t="shared" si="4"/>
        <v>16.214082064779799</v>
      </c>
      <c r="J22">
        <f t="shared" si="4"/>
        <v>17.248845523376627</v>
      </c>
      <c r="K22">
        <f t="shared" si="4"/>
        <v>19.503771703611541</v>
      </c>
      <c r="L22">
        <f t="shared" si="4"/>
        <v>23.000738158834505</v>
      </c>
      <c r="M22">
        <f t="shared" si="4"/>
        <v>25.890778742084454</v>
      </c>
      <c r="N22">
        <f t="shared" si="2"/>
        <v>30.234491877472376</v>
      </c>
      <c r="O22">
        <f t="shared" si="2"/>
        <v>35.313635728458955</v>
      </c>
      <c r="P22">
        <f t="shared" si="2"/>
        <v>39.470369836277328</v>
      </c>
      <c r="Q22">
        <f t="shared" si="2"/>
        <v>41.037217374468135</v>
      </c>
      <c r="R22">
        <f t="shared" si="2"/>
        <v>42.531628443368817</v>
      </c>
    </row>
    <row r="23" spans="2:18" x14ac:dyDescent="0.25">
      <c r="B23">
        <v>80</v>
      </c>
      <c r="C23">
        <f t="shared" si="0"/>
        <v>1.3962634015954636</v>
      </c>
      <c r="D23">
        <f t="shared" si="4"/>
        <v>1.3715681460157911</v>
      </c>
      <c r="E23">
        <f t="shared" si="4"/>
        <v>3.0079917701943639</v>
      </c>
      <c r="F23">
        <f t="shared" si="4"/>
        <v>4.6403437519463377</v>
      </c>
      <c r="G23">
        <f t="shared" si="4"/>
        <v>6.2504893984512879</v>
      </c>
      <c r="H23">
        <f t="shared" si="4"/>
        <v>9.3475136317169749</v>
      </c>
      <c r="I23">
        <f t="shared" si="4"/>
        <v>12.215987862120656</v>
      </c>
      <c r="J23">
        <f t="shared" si="4"/>
        <v>13.024918761495893</v>
      </c>
      <c r="K23">
        <f t="shared" si="4"/>
        <v>14.814899841410746</v>
      </c>
      <c r="L23">
        <f t="shared" si="4"/>
        <v>17.671076959108678</v>
      </c>
      <c r="M23">
        <f t="shared" si="4"/>
        <v>20.113017051298186</v>
      </c>
      <c r="N23">
        <f t="shared" si="2"/>
        <v>23.938855942599179</v>
      </c>
      <c r="O23">
        <f t="shared" si="2"/>
        <v>28.679343190118008</v>
      </c>
      <c r="P23">
        <f t="shared" si="2"/>
        <v>32.798827798289395</v>
      </c>
      <c r="Q23">
        <f t="shared" si="2"/>
        <v>34.412173055222411</v>
      </c>
      <c r="R23">
        <f t="shared" si="2"/>
        <v>35.9831991684093</v>
      </c>
    </row>
    <row r="24" spans="2:18" x14ac:dyDescent="0.25">
      <c r="B24">
        <v>85</v>
      </c>
      <c r="C24">
        <f t="shared" si="0"/>
        <v>1.4835298641951802</v>
      </c>
      <c r="D24">
        <f t="shared" si="4"/>
        <v>0.80486841477096815</v>
      </c>
      <c r="E24">
        <f t="shared" si="4"/>
        <v>1.6561697594623244</v>
      </c>
      <c r="F24">
        <f t="shared" si="4"/>
        <v>2.5125011107814479</v>
      </c>
      <c r="G24">
        <f t="shared" si="4"/>
        <v>3.3652612080580999</v>
      </c>
      <c r="H24">
        <f t="shared" si="4"/>
        <v>5.0321351029792698</v>
      </c>
      <c r="I24">
        <f t="shared" si="4"/>
        <v>6.6132782152752148</v>
      </c>
      <c r="J24">
        <f t="shared" si="4"/>
        <v>7.0666342317427322</v>
      </c>
      <c r="K24">
        <f t="shared" si="4"/>
        <v>8.0827854341997796</v>
      </c>
      <c r="L24">
        <f t="shared" si="4"/>
        <v>9.7451633099325932</v>
      </c>
      <c r="M24">
        <f t="shared" si="4"/>
        <v>11.21166967520313</v>
      </c>
      <c r="N24">
        <f t="shared" si="2"/>
        <v>13.606852506336624</v>
      </c>
      <c r="O24">
        <f t="shared" si="2"/>
        <v>16.771405621327105</v>
      </c>
      <c r="P24">
        <f t="shared" si="2"/>
        <v>19.735415826130751</v>
      </c>
      <c r="Q24">
        <f t="shared" si="2"/>
        <v>20.959269589980838</v>
      </c>
      <c r="R24">
        <f t="shared" si="2"/>
        <v>22.188799152965196</v>
      </c>
    </row>
    <row r="25" spans="2:18" x14ac:dyDescent="0.25">
      <c r="B25">
        <v>90</v>
      </c>
      <c r="C25">
        <f t="shared" si="0"/>
        <v>1.5707963267948966</v>
      </c>
      <c r="D25">
        <f t="shared" si="4"/>
        <v>5.9374405873444664E-16</v>
      </c>
      <c r="E25">
        <f t="shared" si="4"/>
        <v>1.1996053431573503E-15</v>
      </c>
      <c r="F25">
        <f t="shared" si="4"/>
        <v>1.8109003610728369E-15</v>
      </c>
      <c r="G25">
        <f t="shared" si="4"/>
        <v>2.4217737962173461E-15</v>
      </c>
      <c r="H25">
        <f t="shared" si="4"/>
        <v>3.6230504808489684E-15</v>
      </c>
      <c r="I25">
        <f t="shared" si="4"/>
        <v>4.7730104915739942E-15</v>
      </c>
      <c r="J25">
        <f t="shared" si="4"/>
        <v>5.1048882348488522E-15</v>
      </c>
      <c r="K25">
        <f t="shared" si="4"/>
        <v>5.852620007525255E-15</v>
      </c>
      <c r="L25">
        <f t="shared" si="4"/>
        <v>7.0885770277479799E-15</v>
      </c>
      <c r="M25">
        <f t="shared" si="4"/>
        <v>8.1936680105353558E-15</v>
      </c>
      <c r="N25">
        <f t="shared" si="2"/>
        <v>1.0033062870043294E-14</v>
      </c>
      <c r="O25">
        <f t="shared" si="2"/>
        <v>1.2541328587554118E-14</v>
      </c>
      <c r="P25">
        <f t="shared" si="2"/>
        <v>1.4988417092442727E-14</v>
      </c>
      <c r="Q25">
        <f t="shared" si="2"/>
        <v>1.6031089585830047E-14</v>
      </c>
      <c r="R25">
        <f t="shared" si="2"/>
        <v>1.7099828891552051E-14</v>
      </c>
    </row>
    <row r="27" spans="2:18" x14ac:dyDescent="0.25">
      <c r="B27">
        <f>SIN(C27)</f>
        <v>0.49999999999999994</v>
      </c>
      <c r="C27">
        <f>(30*2*PI()/360)</f>
        <v>0.52359877559829882</v>
      </c>
      <c r="D27">
        <f>ASIN(B27)</f>
        <v>0.52359877559829882</v>
      </c>
      <c r="E27">
        <f>D27*360/(2*PI())</f>
        <v>29.999999999999996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B08B8-33D5-4EDC-9DDC-871A36CFB327}">
  <dimension ref="A1:G3"/>
  <sheetViews>
    <sheetView workbookViewId="0">
      <selection activeCell="G4" sqref="G4"/>
    </sheetView>
  </sheetViews>
  <sheetFormatPr defaultRowHeight="15" x14ac:dyDescent="0.25"/>
  <sheetData>
    <row r="1" spans="1:7" x14ac:dyDescent="0.25">
      <c r="A1" t="s">
        <v>22</v>
      </c>
      <c r="B1">
        <v>1.4</v>
      </c>
    </row>
    <row r="2" spans="1:7" x14ac:dyDescent="0.25">
      <c r="C2" t="s">
        <v>20</v>
      </c>
      <c r="D2" t="s">
        <v>21</v>
      </c>
      <c r="E2" t="s">
        <v>19</v>
      </c>
      <c r="F2" t="s">
        <v>23</v>
      </c>
      <c r="G2" t="s">
        <v>24</v>
      </c>
    </row>
    <row r="3" spans="1:7" x14ac:dyDescent="0.25">
      <c r="C3">
        <v>180000</v>
      </c>
      <c r="D3">
        <f>C3*(2/(gamma+1))^(gamma/(gamma-1))</f>
        <v>95090.721789091345</v>
      </c>
      <c r="E3">
        <v>431</v>
      </c>
      <c r="F3">
        <f>E3*(2/(gamma+1))</f>
        <v>359.16666666666669</v>
      </c>
      <c r="G3">
        <f>SQRT(gamma*287*F3)</f>
        <v>379.88572843246777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normal shock</vt:lpstr>
      <vt:lpstr>Prantdl-Meyer</vt:lpstr>
      <vt:lpstr>isentropic</vt:lpstr>
      <vt:lpstr>oblique (2)</vt:lpstr>
      <vt:lpstr>critical</vt:lpstr>
      <vt:lpstr>gamma</vt:lpstr>
    </vt:vector>
  </TitlesOfParts>
  <Company>University of Nottingham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Giddings Donald</dc:creator>
  <cp:lastModifiedBy>Donald Giddings</cp:lastModifiedBy>
  <dcterms:created xsi:type="dcterms:W3CDTF">2019-03-25T13:09:43Z</dcterms:created>
  <dcterms:modified xsi:type="dcterms:W3CDTF">2023-01-27T16:34:57Z</dcterms:modified>
</cp:coreProperties>
</file>